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Ofc\Academic Programs\Assessment Data\"/>
    </mc:Choice>
  </mc:AlternateContent>
  <xr:revisionPtr revIDLastSave="0" documentId="13_ncr:1_{560716D8-F74D-41FD-A36A-007BA112D32F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2021-22 Star Early Lit" sheetId="1" r:id="rId1"/>
    <sheet name="2021-22 Acadience" sheetId="4" r:id="rId2"/>
    <sheet name="2021-22 Star Reading Gr 1-6" sheetId="2" r:id="rId3"/>
    <sheet name="2021-22 Star Reading Gr 7-12" sheetId="3" r:id="rId4"/>
    <sheet name="2021-22 Star Math Gr 1-6" sheetId="5" r:id="rId5"/>
    <sheet name="2021-22 Star Math Gr 7-12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6" l="1"/>
  <c r="M60" i="6"/>
  <c r="O60" i="6"/>
  <c r="Q60" i="6"/>
  <c r="K61" i="6"/>
  <c r="M61" i="6"/>
  <c r="O61" i="6"/>
  <c r="Q61" i="6"/>
  <c r="K63" i="6"/>
  <c r="M63" i="6"/>
  <c r="O63" i="6"/>
  <c r="Q63" i="6"/>
  <c r="K64" i="6"/>
  <c r="M64" i="6"/>
  <c r="O64" i="6"/>
  <c r="Q64" i="6"/>
  <c r="J61" i="6"/>
  <c r="J63" i="6"/>
  <c r="J64" i="6"/>
  <c r="J60" i="6"/>
  <c r="I61" i="6"/>
  <c r="I63" i="6"/>
  <c r="I64" i="6"/>
  <c r="I60" i="6"/>
  <c r="K36" i="5"/>
  <c r="M36" i="5"/>
  <c r="O36" i="5"/>
  <c r="Q36" i="5"/>
  <c r="K37" i="5"/>
  <c r="M37" i="5"/>
  <c r="O37" i="5"/>
  <c r="Q37" i="5"/>
  <c r="K39" i="5"/>
  <c r="M39" i="5"/>
  <c r="O39" i="5"/>
  <c r="Q39" i="5"/>
  <c r="K40" i="5"/>
  <c r="M40" i="5"/>
  <c r="O40" i="5"/>
  <c r="Q40" i="5"/>
  <c r="J37" i="5"/>
  <c r="J39" i="5"/>
  <c r="J40" i="5"/>
  <c r="J36" i="5"/>
  <c r="I37" i="5"/>
  <c r="I39" i="5"/>
  <c r="I40" i="5"/>
  <c r="I36" i="5"/>
  <c r="R14" i="6"/>
  <c r="P14" i="6"/>
  <c r="N14" i="6"/>
  <c r="L14" i="6"/>
  <c r="R13" i="6"/>
  <c r="P13" i="6"/>
  <c r="N13" i="6"/>
  <c r="L13" i="6"/>
  <c r="R12" i="6"/>
  <c r="P12" i="6"/>
  <c r="N12" i="6"/>
  <c r="L12" i="6"/>
  <c r="R11" i="6"/>
  <c r="P11" i="6"/>
  <c r="N11" i="6"/>
  <c r="L11" i="6"/>
  <c r="R10" i="6"/>
  <c r="P10" i="6"/>
  <c r="N10" i="6"/>
  <c r="L10" i="6"/>
  <c r="R9" i="6"/>
  <c r="R64" i="6" s="1"/>
  <c r="P9" i="6"/>
  <c r="N9" i="6"/>
  <c r="L9" i="6"/>
  <c r="R8" i="6"/>
  <c r="P8" i="6"/>
  <c r="N8" i="6"/>
  <c r="L8" i="6"/>
  <c r="R7" i="6"/>
  <c r="P7" i="6"/>
  <c r="N7" i="6"/>
  <c r="N61" i="6" s="1"/>
  <c r="L7" i="6"/>
  <c r="R6" i="6"/>
  <c r="P6" i="6"/>
  <c r="N6" i="6"/>
  <c r="L6" i="6"/>
  <c r="R5" i="6"/>
  <c r="P5" i="6"/>
  <c r="N5" i="6"/>
  <c r="L5" i="6"/>
  <c r="K36" i="2"/>
  <c r="M36" i="2"/>
  <c r="O36" i="2"/>
  <c r="Q36" i="2"/>
  <c r="K37" i="2"/>
  <c r="M37" i="2"/>
  <c r="O37" i="2"/>
  <c r="Q37" i="2"/>
  <c r="K39" i="2"/>
  <c r="M39" i="2"/>
  <c r="O39" i="2"/>
  <c r="Q39" i="2"/>
  <c r="K40" i="2"/>
  <c r="M40" i="2"/>
  <c r="O40" i="2"/>
  <c r="Q40" i="2"/>
  <c r="J37" i="2"/>
  <c r="J39" i="2"/>
  <c r="J40" i="2"/>
  <c r="J36" i="2"/>
  <c r="I37" i="2"/>
  <c r="I39" i="2"/>
  <c r="I40" i="2"/>
  <c r="I36" i="2"/>
  <c r="K60" i="3"/>
  <c r="M60" i="3"/>
  <c r="O60" i="3"/>
  <c r="Q60" i="3"/>
  <c r="K61" i="3"/>
  <c r="M61" i="3"/>
  <c r="O61" i="3"/>
  <c r="Q61" i="3"/>
  <c r="K63" i="3"/>
  <c r="M63" i="3"/>
  <c r="O63" i="3"/>
  <c r="Q63" i="3"/>
  <c r="K64" i="3"/>
  <c r="M64" i="3"/>
  <c r="O64" i="3"/>
  <c r="Q64" i="3"/>
  <c r="I61" i="3"/>
  <c r="I63" i="3"/>
  <c r="I64" i="3"/>
  <c r="I60" i="3"/>
  <c r="J61" i="3"/>
  <c r="J63" i="3"/>
  <c r="J64" i="3"/>
  <c r="J60" i="3"/>
  <c r="R14" i="3"/>
  <c r="P14" i="3"/>
  <c r="N14" i="3"/>
  <c r="L14" i="3"/>
  <c r="R13" i="3"/>
  <c r="P13" i="3"/>
  <c r="N13" i="3"/>
  <c r="L13" i="3"/>
  <c r="R12" i="3"/>
  <c r="P12" i="3"/>
  <c r="N12" i="3"/>
  <c r="L12" i="3"/>
  <c r="R11" i="3"/>
  <c r="P11" i="3"/>
  <c r="N11" i="3"/>
  <c r="L11" i="3"/>
  <c r="R10" i="3"/>
  <c r="P10" i="3"/>
  <c r="N10" i="3"/>
  <c r="L10" i="3"/>
  <c r="R9" i="3"/>
  <c r="P9" i="3"/>
  <c r="N9" i="3"/>
  <c r="L9" i="3"/>
  <c r="R8" i="3"/>
  <c r="P8" i="3"/>
  <c r="N8" i="3"/>
  <c r="L8" i="3"/>
  <c r="R7" i="3"/>
  <c r="P7" i="3"/>
  <c r="N7" i="3"/>
  <c r="L7" i="3"/>
  <c r="R6" i="3"/>
  <c r="P6" i="3"/>
  <c r="N6" i="3"/>
  <c r="L6" i="3"/>
  <c r="R5" i="3"/>
  <c r="P5" i="3"/>
  <c r="N5" i="3"/>
  <c r="L5" i="3"/>
  <c r="R17" i="6"/>
  <c r="R18" i="6"/>
  <c r="R19" i="6"/>
  <c r="R20" i="6"/>
  <c r="R21" i="6"/>
  <c r="R22" i="6"/>
  <c r="R23" i="6"/>
  <c r="R24" i="6"/>
  <c r="R25" i="6"/>
  <c r="R27" i="6"/>
  <c r="R28" i="6"/>
  <c r="R29" i="6"/>
  <c r="R30" i="6"/>
  <c r="R31" i="6"/>
  <c r="R32" i="6"/>
  <c r="R33" i="6"/>
  <c r="R34" i="6"/>
  <c r="R35" i="6"/>
  <c r="R36" i="6"/>
  <c r="R38" i="6"/>
  <c r="R39" i="6"/>
  <c r="R40" i="6"/>
  <c r="R41" i="6"/>
  <c r="R42" i="6"/>
  <c r="R43" i="6"/>
  <c r="R44" i="6"/>
  <c r="R45" i="6"/>
  <c r="R46" i="6"/>
  <c r="R63" i="6" s="1"/>
  <c r="R47" i="6"/>
  <c r="R49" i="6"/>
  <c r="R50" i="6"/>
  <c r="R51" i="6"/>
  <c r="R52" i="6"/>
  <c r="R53" i="6"/>
  <c r="R54" i="6"/>
  <c r="R55" i="6"/>
  <c r="R56" i="6"/>
  <c r="R57" i="6"/>
  <c r="R58" i="6"/>
  <c r="R16" i="6"/>
  <c r="P17" i="6"/>
  <c r="P18" i="6"/>
  <c r="P19" i="6"/>
  <c r="P20" i="6"/>
  <c r="P21" i="6"/>
  <c r="P22" i="6"/>
  <c r="P23" i="6"/>
  <c r="P24" i="6"/>
  <c r="P25" i="6"/>
  <c r="P27" i="6"/>
  <c r="P28" i="6"/>
  <c r="P29" i="6"/>
  <c r="P30" i="6"/>
  <c r="P31" i="6"/>
  <c r="P32" i="6"/>
  <c r="P33" i="6"/>
  <c r="P34" i="6"/>
  <c r="P35" i="6"/>
  <c r="P36" i="6"/>
  <c r="P38" i="6"/>
  <c r="P39" i="6"/>
  <c r="P40" i="6"/>
  <c r="P41" i="6"/>
  <c r="P42" i="6"/>
  <c r="P43" i="6"/>
  <c r="P44" i="6"/>
  <c r="P45" i="6"/>
  <c r="P46" i="6"/>
  <c r="P47" i="6"/>
  <c r="P49" i="6"/>
  <c r="P50" i="6"/>
  <c r="P51" i="6"/>
  <c r="P52" i="6"/>
  <c r="P53" i="6"/>
  <c r="P54" i="6"/>
  <c r="P55" i="6"/>
  <c r="P56" i="6"/>
  <c r="P57" i="6"/>
  <c r="P58" i="6"/>
  <c r="P64" i="6" s="1"/>
  <c r="P16" i="6"/>
  <c r="N17" i="6"/>
  <c r="N18" i="6"/>
  <c r="N19" i="6"/>
  <c r="N20" i="6"/>
  <c r="N21" i="6"/>
  <c r="N22" i="6"/>
  <c r="N23" i="6"/>
  <c r="N24" i="6"/>
  <c r="N25" i="6"/>
  <c r="N27" i="6"/>
  <c r="N28" i="6"/>
  <c r="N29" i="6"/>
  <c r="N30" i="6"/>
  <c r="N31" i="6"/>
  <c r="N32" i="6"/>
  <c r="N33" i="6"/>
  <c r="N34" i="6"/>
  <c r="N35" i="6"/>
  <c r="N36" i="6"/>
  <c r="N38" i="6"/>
  <c r="N39" i="6"/>
  <c r="N40" i="6"/>
  <c r="N41" i="6"/>
  <c r="N42" i="6"/>
  <c r="N43" i="6"/>
  <c r="N44" i="6"/>
  <c r="N45" i="6"/>
  <c r="N46" i="6"/>
  <c r="N47" i="6"/>
  <c r="N49" i="6"/>
  <c r="N50" i="6"/>
  <c r="N51" i="6"/>
  <c r="N52" i="6"/>
  <c r="N53" i="6"/>
  <c r="N54" i="6"/>
  <c r="N55" i="6"/>
  <c r="N56" i="6"/>
  <c r="N57" i="6"/>
  <c r="N58" i="6"/>
  <c r="N16" i="6"/>
  <c r="L25" i="6"/>
  <c r="L17" i="6"/>
  <c r="L18" i="6"/>
  <c r="L19" i="6"/>
  <c r="L20" i="6"/>
  <c r="L21" i="6"/>
  <c r="L22" i="6"/>
  <c r="L23" i="6"/>
  <c r="L24" i="6"/>
  <c r="L27" i="6"/>
  <c r="L28" i="6"/>
  <c r="L29" i="6"/>
  <c r="L30" i="6"/>
  <c r="L31" i="6"/>
  <c r="L32" i="6"/>
  <c r="L33" i="6"/>
  <c r="L34" i="6"/>
  <c r="L35" i="6"/>
  <c r="L36" i="6"/>
  <c r="L38" i="6"/>
  <c r="L39" i="6"/>
  <c r="L40" i="6"/>
  <c r="L41" i="6"/>
  <c r="L42" i="6"/>
  <c r="L43" i="6"/>
  <c r="L44" i="6"/>
  <c r="L45" i="6"/>
  <c r="L46" i="6"/>
  <c r="L47" i="6"/>
  <c r="L49" i="6"/>
  <c r="L50" i="6"/>
  <c r="L51" i="6"/>
  <c r="L52" i="6"/>
  <c r="L53" i="6"/>
  <c r="L54" i="6"/>
  <c r="L55" i="6"/>
  <c r="L56" i="6"/>
  <c r="L57" i="6"/>
  <c r="L58" i="6"/>
  <c r="L64" i="6" s="1"/>
  <c r="L16" i="6"/>
  <c r="R6" i="5"/>
  <c r="R36" i="5" s="1"/>
  <c r="R7" i="5"/>
  <c r="R8" i="5"/>
  <c r="R39" i="5" s="1"/>
  <c r="R9" i="5"/>
  <c r="R40" i="5" s="1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7" i="5" s="1"/>
  <c r="R33" i="5"/>
  <c r="R34" i="5"/>
  <c r="R5" i="5"/>
  <c r="P6" i="5"/>
  <c r="P36" i="5" s="1"/>
  <c r="P7" i="5"/>
  <c r="P37" i="5" s="1"/>
  <c r="P8" i="5"/>
  <c r="P39" i="5" s="1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40" i="5" s="1"/>
  <c r="P5" i="5"/>
  <c r="N6" i="5"/>
  <c r="N36" i="5" s="1"/>
  <c r="N7" i="5"/>
  <c r="N37" i="5" s="1"/>
  <c r="N8" i="5"/>
  <c r="N39" i="5" s="1"/>
  <c r="N9" i="5"/>
  <c r="N40" i="5" s="1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5" i="5"/>
  <c r="L6" i="5"/>
  <c r="L36" i="5" s="1"/>
  <c r="L7" i="5"/>
  <c r="L37" i="5" s="1"/>
  <c r="L8" i="5"/>
  <c r="L39" i="5" s="1"/>
  <c r="L9" i="5"/>
  <c r="L40" i="5" s="1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5" i="5"/>
  <c r="R17" i="3"/>
  <c r="R18" i="3"/>
  <c r="R19" i="3"/>
  <c r="R20" i="3"/>
  <c r="R21" i="3"/>
  <c r="R22" i="3"/>
  <c r="R23" i="3"/>
  <c r="R24" i="3"/>
  <c r="R25" i="3"/>
  <c r="R27" i="3"/>
  <c r="R28" i="3"/>
  <c r="R29" i="3"/>
  <c r="R30" i="3"/>
  <c r="R31" i="3"/>
  <c r="R32" i="3"/>
  <c r="R33" i="3"/>
  <c r="R34" i="3"/>
  <c r="R35" i="3"/>
  <c r="R36" i="3"/>
  <c r="R38" i="3"/>
  <c r="R39" i="3"/>
  <c r="R40" i="3"/>
  <c r="R41" i="3"/>
  <c r="R42" i="3"/>
  <c r="R43" i="3"/>
  <c r="R44" i="3"/>
  <c r="R45" i="3"/>
  <c r="R46" i="3"/>
  <c r="R47" i="3"/>
  <c r="R49" i="3"/>
  <c r="R50" i="3"/>
  <c r="R51" i="3"/>
  <c r="R52" i="3"/>
  <c r="R53" i="3"/>
  <c r="R54" i="3"/>
  <c r="R55" i="3"/>
  <c r="R56" i="3"/>
  <c r="R57" i="3"/>
  <c r="R58" i="3"/>
  <c r="R16" i="3"/>
  <c r="P17" i="3"/>
  <c r="P18" i="3"/>
  <c r="P19" i="3"/>
  <c r="P20" i="3"/>
  <c r="P21" i="3"/>
  <c r="P22" i="3"/>
  <c r="P23" i="3"/>
  <c r="P24" i="3"/>
  <c r="P25" i="3"/>
  <c r="P27" i="3"/>
  <c r="P28" i="3"/>
  <c r="P29" i="3"/>
  <c r="P30" i="3"/>
  <c r="P31" i="3"/>
  <c r="P32" i="3"/>
  <c r="P33" i="3"/>
  <c r="P34" i="3"/>
  <c r="P35" i="3"/>
  <c r="P36" i="3"/>
  <c r="P38" i="3"/>
  <c r="P39" i="3"/>
  <c r="P40" i="3"/>
  <c r="P41" i="3"/>
  <c r="P42" i="3"/>
  <c r="P43" i="3"/>
  <c r="P44" i="3"/>
  <c r="P45" i="3"/>
  <c r="P46" i="3"/>
  <c r="P47" i="3"/>
  <c r="P49" i="3"/>
  <c r="P50" i="3"/>
  <c r="P51" i="3"/>
  <c r="P52" i="3"/>
  <c r="P53" i="3"/>
  <c r="P54" i="3"/>
  <c r="P55" i="3"/>
  <c r="P56" i="3"/>
  <c r="P57" i="3"/>
  <c r="P58" i="3"/>
  <c r="P16" i="3"/>
  <c r="N25" i="3"/>
  <c r="N17" i="3"/>
  <c r="N18" i="3"/>
  <c r="N19" i="3"/>
  <c r="N20" i="3"/>
  <c r="N21" i="3"/>
  <c r="N22" i="3"/>
  <c r="N23" i="3"/>
  <c r="N24" i="3"/>
  <c r="N27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6" i="3"/>
  <c r="N47" i="3"/>
  <c r="N49" i="3"/>
  <c r="N50" i="3"/>
  <c r="N51" i="3"/>
  <c r="N52" i="3"/>
  <c r="N53" i="3"/>
  <c r="N54" i="3"/>
  <c r="N55" i="3"/>
  <c r="N56" i="3"/>
  <c r="N57" i="3"/>
  <c r="N58" i="3"/>
  <c r="N16" i="3"/>
  <c r="L45" i="3"/>
  <c r="L46" i="3"/>
  <c r="L47" i="3"/>
  <c r="L44" i="3"/>
  <c r="L43" i="3"/>
  <c r="L17" i="3"/>
  <c r="L18" i="3"/>
  <c r="L19" i="3"/>
  <c r="L20" i="3"/>
  <c r="L21" i="3"/>
  <c r="L22" i="3"/>
  <c r="L23" i="3"/>
  <c r="L24" i="3"/>
  <c r="L25" i="3"/>
  <c r="L27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9" i="3"/>
  <c r="L50" i="3"/>
  <c r="L51" i="3"/>
  <c r="L52" i="3"/>
  <c r="L53" i="3"/>
  <c r="L54" i="3"/>
  <c r="L55" i="3"/>
  <c r="L56" i="3"/>
  <c r="L57" i="3"/>
  <c r="L58" i="3"/>
  <c r="L16" i="3"/>
  <c r="L6" i="2"/>
  <c r="L36" i="2" s="1"/>
  <c r="L7" i="2"/>
  <c r="L8" i="2"/>
  <c r="L39" i="2" s="1"/>
  <c r="L9" i="2"/>
  <c r="L40" i="2" s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5" i="2"/>
  <c r="R6" i="2"/>
  <c r="R7" i="2"/>
  <c r="R37" i="2" s="1"/>
  <c r="R8" i="2"/>
  <c r="R39" i="2" s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5" i="2"/>
  <c r="P61" i="6" l="1"/>
  <c r="N64" i="6"/>
  <c r="L63" i="6"/>
  <c r="N63" i="6"/>
  <c r="P63" i="6"/>
  <c r="R60" i="6"/>
  <c r="L60" i="6"/>
  <c r="N60" i="6"/>
  <c r="P60" i="6"/>
  <c r="R61" i="6"/>
  <c r="L61" i="6"/>
  <c r="L61" i="3"/>
  <c r="N61" i="3"/>
  <c r="L63" i="3"/>
  <c r="N63" i="3"/>
  <c r="R61" i="3"/>
  <c r="P63" i="3"/>
  <c r="L64" i="3"/>
  <c r="N64" i="3"/>
  <c r="P61" i="3"/>
  <c r="R63" i="3"/>
  <c r="L60" i="3"/>
  <c r="N60" i="3"/>
  <c r="P64" i="3"/>
  <c r="R64" i="3"/>
  <c r="P60" i="3"/>
  <c r="R60" i="3"/>
  <c r="L37" i="2"/>
  <c r="P39" i="2"/>
  <c r="P37" i="2"/>
  <c r="N39" i="2"/>
  <c r="R36" i="2"/>
  <c r="N36" i="2"/>
  <c r="R40" i="2"/>
  <c r="P36" i="2"/>
  <c r="N37" i="2"/>
  <c r="P40" i="2"/>
  <c r="N40" i="2"/>
</calcChain>
</file>

<file path=xl/sharedStrings.xml><?xml version="1.0" encoding="utf-8"?>
<sst xmlns="http://schemas.openxmlformats.org/spreadsheetml/2006/main" count="413" uniqueCount="47">
  <si>
    <t>Sec. 98b Goal Progress Report</t>
  </si>
  <si>
    <t>Reporting Category</t>
  </si>
  <si>
    <t>Grade 1</t>
  </si>
  <si>
    <t>Grade 2</t>
  </si>
  <si>
    <t>Grade 3</t>
  </si>
  <si>
    <t>Grade 4</t>
  </si>
  <si>
    <t>Grade 5</t>
  </si>
  <si>
    <t>Grade 6</t>
  </si>
  <si>
    <t>Grade 7</t>
  </si>
  <si>
    <t>Grade 8 </t>
  </si>
  <si>
    <t>Male</t>
  </si>
  <si>
    <t>Female</t>
  </si>
  <si>
    <t>White</t>
  </si>
  <si>
    <t>NCE Goal</t>
  </si>
  <si>
    <t># Assessed</t>
  </si>
  <si>
    <t>% Assessed</t>
  </si>
  <si>
    <t>Spring</t>
  </si>
  <si>
    <t>Change from Fall</t>
  </si>
  <si>
    <t>% at/+ Benchmark</t>
  </si>
  <si>
    <t>STAR READING - 2021-22</t>
  </si>
  <si>
    <t>Fall</t>
  </si>
  <si>
    <t>Winter</t>
  </si>
  <si>
    <t>NCE Avg</t>
  </si>
  <si>
    <t>GE Avg</t>
  </si>
  <si>
    <t>% at or + 40 NCE</t>
  </si>
  <si>
    <t>* All of the following are included in the 'Color' demographic to make a subgroup larger than 20 for reliable date:  Hispanic, Hawaiian/Pacific Islander, Asian, Black, American Indian/Alaska Native, Mixed</t>
  </si>
  <si>
    <t>Color *</t>
  </si>
  <si>
    <t>Avg Score</t>
  </si>
  <si>
    <t>Acadience - 2021-22</t>
  </si>
  <si>
    <t>Kindergarten</t>
  </si>
  <si>
    <t>STAR EARLY LITERACY - 2021-22</t>
  </si>
  <si>
    <t>Grade 9</t>
  </si>
  <si>
    <t>Grade 10</t>
  </si>
  <si>
    <t>Grade 11</t>
  </si>
  <si>
    <t>Grade 12</t>
  </si>
  <si>
    <t>OHS</t>
  </si>
  <si>
    <t>Fusion</t>
  </si>
  <si>
    <t>STAR MATH - 2021-22</t>
  </si>
  <si>
    <t>Goal</t>
  </si>
  <si>
    <t>q</t>
  </si>
  <si>
    <t>-</t>
  </si>
  <si>
    <t>Color</t>
  </si>
  <si>
    <t>??</t>
  </si>
  <si>
    <t>male</t>
  </si>
  <si>
    <t>female</t>
  </si>
  <si>
    <t>white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</si>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</sst>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[Red]\(0.0\)"/>
    <numFmt numFmtId="165" formatCode="0.0"/>
    <numFmt numFmtId="166" formatCode="0_);[Red]\(0\)"/>
  </numFmts>
  <fonts count="2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8" applyNumberFormat="0" applyAlignment="0" applyProtection="0"/>
    <xf numFmtId="0" fontId="18" fillId="12" borderId="9" applyNumberFormat="0" applyAlignment="0" applyProtection="0"/>
    <xf numFmtId="0" fontId="19" fillId="12" borderId="8" applyNumberFormat="0" applyAlignment="0" applyProtection="0"/>
    <xf numFmtId="0" fontId="20" fillId="0" borderId="10" applyNumberFormat="0" applyFill="0" applyAlignment="0" applyProtection="0"/>
    <xf numFmtId="0" fontId="21" fillId="13" borderId="11" applyNumberFormat="0" applyAlignment="0" applyProtection="0"/>
    <xf numFmtId="0" fontId="22" fillId="0" borderId="0" applyNumberFormat="0" applyFill="0" applyBorder="0" applyAlignment="0" applyProtection="0"/>
    <xf numFmtId="0" fontId="9" fillId="14" borderId="12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3" applyNumberFormat="0" applyFill="0" applyAlignment="0" applyProtection="0"/>
    <xf numFmtId="0" fontId="24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4" fillId="38" borderId="0" applyNumberFormat="0" applyBorder="0" applyAlignment="0" applyProtection="0"/>
  </cellStyleXfs>
  <cellXfs count="2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5"/>
    </xf>
    <xf numFmtId="0" fontId="0" fillId="0" borderId="0" xfId="0" applyAlignment="1">
      <alignment textRotation="90"/>
    </xf>
    <xf numFmtId="0" fontId="3" fillId="3" borderId="2" xfId="0" applyFont="1" applyFill="1" applyBorder="1" applyAlignment="1">
      <alignment vertical="center" wrapText="1"/>
    </xf>
    <xf numFmtId="9" fontId="3" fillId="4" borderId="2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6" borderId="2" xfId="0" applyFont="1" applyFill="1" applyBorder="1" applyAlignment="1">
      <alignment horizontal="center" textRotation="90" wrapText="1"/>
    </xf>
    <xf numFmtId="0" fontId="1" fillId="5" borderId="2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6" fillId="3" borderId="2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vertical="top" wrapText="1"/>
    </xf>
    <xf numFmtId="0" fontId="7" fillId="3" borderId="2" xfId="0" applyFont="1" applyFill="1" applyBorder="1"/>
    <xf numFmtId="0" fontId="7" fillId="6" borderId="2" xfId="0" applyFont="1" applyFill="1" applyBorder="1"/>
    <xf numFmtId="0" fontId="7" fillId="5" borderId="2" xfId="0" applyFont="1" applyFill="1" applyBorder="1"/>
    <xf numFmtId="0" fontId="2" fillId="3" borderId="2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top" wrapText="1"/>
    </xf>
    <xf numFmtId="0" fontId="8" fillId="3" borderId="2" xfId="0" applyFont="1" applyFill="1" applyBorder="1"/>
    <xf numFmtId="0" fontId="8" fillId="6" borderId="2" xfId="0" applyFont="1" applyFill="1" applyBorder="1"/>
    <xf numFmtId="0" fontId="8" fillId="5" borderId="2" xfId="0" applyFont="1" applyFill="1" applyBorder="1"/>
    <xf numFmtId="0" fontId="5" fillId="0" borderId="0" xfId="0" applyFont="1"/>
    <xf numFmtId="0" fontId="1" fillId="7" borderId="2" xfId="0" applyFont="1" applyFill="1" applyBorder="1" applyAlignment="1">
      <alignment horizontal="center" textRotation="90" wrapText="1"/>
    </xf>
    <xf numFmtId="9" fontId="3" fillId="7" borderId="2" xfId="0" applyNumberFormat="1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8" fillId="7" borderId="2" xfId="0" applyFont="1" applyFill="1" applyBorder="1"/>
    <xf numFmtId="0" fontId="7" fillId="7" borderId="2" xfId="0" applyFont="1" applyFill="1" applyBorder="1"/>
    <xf numFmtId="0" fontId="3" fillId="0" borderId="0" xfId="0" quotePrefix="1" applyFont="1" applyFill="1" applyBorder="1" applyAlignment="1">
      <alignment horizontal="left" vertical="center" indent="5"/>
    </xf>
    <xf numFmtId="0" fontId="3" fillId="0" borderId="2" xfId="0" applyFont="1" applyBorder="1" applyAlignment="1">
      <alignment horizontal="left" vertical="center" wrapText="1" indent="6"/>
    </xf>
    <xf numFmtId="0" fontId="3" fillId="0" borderId="2" xfId="0" applyFont="1" applyBorder="1" applyAlignment="1">
      <alignment horizontal="left" vertical="center" wrapText="1" indent="7"/>
    </xf>
    <xf numFmtId="0" fontId="3" fillId="0" borderId="2" xfId="0" applyFont="1" applyBorder="1" applyAlignment="1">
      <alignment horizontal="left" vertical="center" wrapText="1" indent="8"/>
    </xf>
    <xf numFmtId="0" fontId="3" fillId="0" borderId="2" xfId="0" applyFont="1" applyBorder="1" applyAlignment="1">
      <alignment horizontal="left" vertical="center" wrapText="1" indent="9"/>
    </xf>
    <xf numFmtId="0" fontId="3" fillId="4" borderId="2" xfId="0" applyNumberFormat="1" applyFont="1" applyFill="1" applyBorder="1" applyAlignment="1">
      <alignment vertical="center" wrapText="1"/>
    </xf>
    <xf numFmtId="0" fontId="2" fillId="6" borderId="2" xfId="0" applyNumberFormat="1" applyFont="1" applyFill="1" applyBorder="1" applyAlignment="1">
      <alignment vertical="center" wrapText="1"/>
    </xf>
    <xf numFmtId="0" fontId="0" fillId="0" borderId="0" xfId="0" applyFont="1"/>
    <xf numFmtId="0" fontId="3" fillId="0" borderId="2" xfId="0" applyNumberFormat="1" applyFont="1" applyBorder="1" applyAlignment="1">
      <alignment horizontal="left" vertical="center" indent="6"/>
    </xf>
    <xf numFmtId="0" fontId="0" fillId="0" borderId="0" xfId="0" applyNumberFormat="1" applyAlignment="1">
      <alignment horizontal="left" indent="3"/>
    </xf>
    <xf numFmtId="0" fontId="7" fillId="0" borderId="0" xfId="0" applyFont="1"/>
    <xf numFmtId="0" fontId="0" fillId="0" borderId="0" xfId="0" applyNumberFormat="1"/>
    <xf numFmtId="0" fontId="1" fillId="4" borderId="2" xfId="0" applyNumberFormat="1" applyFont="1" applyFill="1" applyBorder="1" applyAlignment="1">
      <alignment horizontal="center" textRotation="90" wrapText="1"/>
    </xf>
    <xf numFmtId="1" fontId="26" fillId="6" borderId="0" xfId="0" applyNumberFormat="1" applyFont="1" applyFill="1"/>
    <xf numFmtId="1" fontId="3" fillId="7" borderId="2" xfId="0" applyNumberFormat="1" applyFont="1" applyFill="1" applyBorder="1" applyAlignment="1">
      <alignment vertical="center" wrapText="1"/>
    </xf>
    <xf numFmtId="1" fontId="3" fillId="4" borderId="2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 indent="5"/>
    </xf>
    <xf numFmtId="0" fontId="3" fillId="4" borderId="14" xfId="0" applyNumberFormat="1" applyFont="1" applyFill="1" applyBorder="1" applyAlignment="1">
      <alignment vertical="center" wrapText="1"/>
    </xf>
    <xf numFmtId="1" fontId="3" fillId="4" borderId="14" xfId="0" applyNumberFormat="1" applyFont="1" applyFill="1" applyBorder="1" applyAlignment="1">
      <alignment vertical="center" wrapText="1"/>
    </xf>
    <xf numFmtId="0" fontId="7" fillId="7" borderId="14" xfId="0" applyFont="1" applyFill="1" applyBorder="1"/>
    <xf numFmtId="0" fontId="3" fillId="3" borderId="14" xfId="0" applyFont="1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1" fontId="3" fillId="7" borderId="14" xfId="0" applyNumberFormat="1" applyFont="1" applyFill="1" applyBorder="1" applyAlignment="1">
      <alignment vertical="center" wrapText="1"/>
    </xf>
    <xf numFmtId="0" fontId="7" fillId="4" borderId="14" xfId="0" applyFont="1" applyFill="1" applyBorder="1" applyAlignment="1">
      <alignment vertical="top" wrapText="1"/>
    </xf>
    <xf numFmtId="0" fontId="7" fillId="3" borderId="14" xfId="0" applyFont="1" applyFill="1" applyBorder="1"/>
    <xf numFmtId="0" fontId="7" fillId="6" borderId="14" xfId="0" applyFont="1" applyFill="1" applyBorder="1"/>
    <xf numFmtId="0" fontId="7" fillId="5" borderId="14" xfId="0" applyFont="1" applyFill="1" applyBorder="1"/>
    <xf numFmtId="0" fontId="2" fillId="0" borderId="15" xfId="0" applyFont="1" applyBorder="1" applyAlignment="1">
      <alignment vertical="center" wrapText="1"/>
    </xf>
    <xf numFmtId="0" fontId="3" fillId="4" borderId="15" xfId="0" applyNumberFormat="1" applyFont="1" applyFill="1" applyBorder="1" applyAlignment="1">
      <alignment vertical="center" wrapText="1"/>
    </xf>
    <xf numFmtId="1" fontId="3" fillId="4" borderId="15" xfId="0" applyNumberFormat="1" applyFont="1" applyFill="1" applyBorder="1" applyAlignment="1">
      <alignment vertical="center" wrapText="1"/>
    </xf>
    <xf numFmtId="0" fontId="7" fillId="7" borderId="15" xfId="0" applyFont="1" applyFill="1" applyBorder="1"/>
    <xf numFmtId="0" fontId="3" fillId="3" borderId="15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1" fontId="3" fillId="7" borderId="15" xfId="0" applyNumberFormat="1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top" wrapText="1"/>
    </xf>
    <xf numFmtId="0" fontId="8" fillId="7" borderId="15" xfId="0" applyFont="1" applyFill="1" applyBorder="1"/>
    <xf numFmtId="0" fontId="8" fillId="3" borderId="15" xfId="0" applyFont="1" applyFill="1" applyBorder="1"/>
    <xf numFmtId="0" fontId="8" fillId="6" borderId="15" xfId="0" applyFont="1" applyFill="1" applyBorder="1"/>
    <xf numFmtId="0" fontId="8" fillId="5" borderId="15" xfId="0" applyFont="1" applyFill="1" applyBorder="1"/>
    <xf numFmtId="0" fontId="2" fillId="0" borderId="16" xfId="0" applyFont="1" applyBorder="1" applyAlignment="1">
      <alignment vertical="center" wrapText="1"/>
    </xf>
    <xf numFmtId="0" fontId="3" fillId="4" borderId="17" xfId="0" applyNumberFormat="1" applyFont="1" applyFill="1" applyBorder="1" applyAlignment="1">
      <alignment vertical="center" wrapText="1"/>
    </xf>
    <xf numFmtId="1" fontId="3" fillId="4" borderId="17" xfId="0" applyNumberFormat="1" applyFont="1" applyFill="1" applyBorder="1" applyAlignment="1">
      <alignment vertical="center" wrapText="1"/>
    </xf>
    <xf numFmtId="0" fontId="7" fillId="7" borderId="17" xfId="0" applyFont="1" applyFill="1" applyBorder="1"/>
    <xf numFmtId="0" fontId="3" fillId="3" borderId="17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5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1" fontId="3" fillId="7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top" wrapText="1"/>
    </xf>
    <xf numFmtId="0" fontId="8" fillId="7" borderId="17" xfId="0" applyFont="1" applyFill="1" applyBorder="1"/>
    <xf numFmtId="0" fontId="8" fillId="3" borderId="17" xfId="0" applyFont="1" applyFill="1" applyBorder="1"/>
    <xf numFmtId="0" fontId="8" fillId="6" borderId="17" xfId="0" applyFont="1" applyFill="1" applyBorder="1"/>
    <xf numFmtId="0" fontId="8" fillId="5" borderId="17" xfId="0" applyFont="1" applyFill="1" applyBorder="1"/>
    <xf numFmtId="0" fontId="8" fillId="5" borderId="18" xfId="0" applyFont="1" applyFill="1" applyBorder="1"/>
    <xf numFmtId="0" fontId="3" fillId="0" borderId="19" xfId="0" applyFont="1" applyBorder="1" applyAlignment="1">
      <alignment horizontal="left" vertical="center" wrapText="1" indent="5"/>
    </xf>
    <xf numFmtId="0" fontId="7" fillId="5" borderId="20" xfId="0" applyFont="1" applyFill="1" applyBorder="1"/>
    <xf numFmtId="0" fontId="3" fillId="0" borderId="21" xfId="0" applyFont="1" applyBorder="1" applyAlignment="1">
      <alignment horizontal="left" vertical="center" wrapText="1" indent="5"/>
    </xf>
    <xf numFmtId="0" fontId="3" fillId="4" borderId="22" xfId="0" applyNumberFormat="1" applyFont="1" applyFill="1" applyBorder="1" applyAlignment="1">
      <alignment vertical="center" wrapText="1"/>
    </xf>
    <xf numFmtId="1" fontId="3" fillId="4" borderId="22" xfId="0" applyNumberFormat="1" applyFont="1" applyFill="1" applyBorder="1" applyAlignment="1">
      <alignment vertical="center" wrapText="1"/>
    </xf>
    <xf numFmtId="0" fontId="7" fillId="7" borderId="22" xfId="0" applyFont="1" applyFill="1" applyBorder="1"/>
    <xf numFmtId="0" fontId="3" fillId="3" borderId="22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vertical="center" wrapText="1"/>
    </xf>
    <xf numFmtId="1" fontId="3" fillId="7" borderId="22" xfId="0" applyNumberFormat="1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top" wrapText="1"/>
    </xf>
    <xf numFmtId="0" fontId="7" fillId="3" borderId="22" xfId="0" applyFont="1" applyFill="1" applyBorder="1"/>
    <xf numFmtId="0" fontId="7" fillId="6" borderId="22" xfId="0" applyFont="1" applyFill="1" applyBorder="1"/>
    <xf numFmtId="0" fontId="7" fillId="5" borderId="22" xfId="0" applyFont="1" applyFill="1" applyBorder="1"/>
    <xf numFmtId="0" fontId="7" fillId="5" borderId="23" xfId="0" applyFont="1" applyFill="1" applyBorder="1"/>
    <xf numFmtId="0" fontId="5" fillId="0" borderId="0" xfId="0" applyFont="1" applyAlignment="1">
      <alignment horizontal="right"/>
    </xf>
    <xf numFmtId="164" fontId="5" fillId="0" borderId="0" xfId="0" applyNumberFormat="1" applyFont="1"/>
    <xf numFmtId="0" fontId="7" fillId="0" borderId="0" xfId="0" applyFont="1" applyAlignment="1">
      <alignment horizontal="right"/>
    </xf>
    <xf numFmtId="165" fontId="0" fillId="0" borderId="0" xfId="0" applyNumberFormat="1"/>
    <xf numFmtId="1" fontId="0" fillId="0" borderId="0" xfId="0" applyNumberFormat="1"/>
    <xf numFmtId="1" fontId="1" fillId="4" borderId="2" xfId="0" applyNumberFormat="1" applyFont="1" applyFill="1" applyBorder="1" applyAlignment="1">
      <alignment horizontal="center" textRotation="90" wrapText="1"/>
    </xf>
    <xf numFmtId="1" fontId="2" fillId="4" borderId="2" xfId="0" applyNumberFormat="1" applyFont="1" applyFill="1" applyBorder="1" applyAlignment="1">
      <alignment vertical="center" wrapText="1"/>
    </xf>
    <xf numFmtId="1" fontId="1" fillId="7" borderId="2" xfId="0" applyNumberFormat="1" applyFont="1" applyFill="1" applyBorder="1" applyAlignment="1">
      <alignment horizontal="center" textRotation="90" wrapText="1"/>
    </xf>
    <xf numFmtId="1" fontId="2" fillId="7" borderId="2" xfId="0" applyNumberFormat="1" applyFont="1" applyFill="1" applyBorder="1" applyAlignment="1">
      <alignment vertical="center" wrapText="1"/>
    </xf>
    <xf numFmtId="165" fontId="1" fillId="3" borderId="2" xfId="0" applyNumberFormat="1" applyFont="1" applyFill="1" applyBorder="1" applyAlignment="1">
      <alignment horizontal="center" textRotation="90" wrapText="1"/>
    </xf>
    <xf numFmtId="165" fontId="2" fillId="3" borderId="2" xfId="0" applyNumberFormat="1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vertical="center" wrapText="1"/>
    </xf>
    <xf numFmtId="165" fontId="1" fillId="5" borderId="2" xfId="0" applyNumberFormat="1" applyFont="1" applyFill="1" applyBorder="1" applyAlignment="1">
      <alignment horizontal="center" textRotation="90" wrapText="1"/>
    </xf>
    <xf numFmtId="165" fontId="2" fillId="5" borderId="2" xfId="0" applyNumberFormat="1" applyFont="1" applyFill="1" applyBorder="1" applyAlignment="1">
      <alignment vertical="center" wrapText="1"/>
    </xf>
    <xf numFmtId="165" fontId="3" fillId="5" borderId="2" xfId="0" applyNumberFormat="1" applyFont="1" applyFill="1" applyBorder="1" applyAlignment="1">
      <alignment vertical="center" wrapText="1"/>
    </xf>
    <xf numFmtId="1" fontId="27" fillId="4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6" fillId="7" borderId="2" xfId="0" applyFont="1" applyFill="1" applyBorder="1" applyAlignment="1">
      <alignment horizontal="center" textRotation="90" wrapText="1"/>
    </xf>
    <xf numFmtId="165" fontId="5" fillId="0" borderId="0" xfId="0" applyNumberFormat="1" applyFont="1"/>
    <xf numFmtId="0" fontId="7" fillId="4" borderId="0" xfId="0" applyFont="1" applyFill="1"/>
    <xf numFmtId="166" fontId="7" fillId="4" borderId="0" xfId="0" applyNumberFormat="1" applyFont="1" applyFill="1"/>
    <xf numFmtId="166" fontId="7" fillId="7" borderId="0" xfId="0" applyNumberFormat="1" applyFont="1" applyFill="1"/>
    <xf numFmtId="164" fontId="7" fillId="3" borderId="0" xfId="0" applyNumberFormat="1" applyFont="1" applyFill="1"/>
    <xf numFmtId="166" fontId="7" fillId="6" borderId="0" xfId="0" applyNumberFormat="1" applyFont="1" applyFill="1"/>
    <xf numFmtId="164" fontId="7" fillId="5" borderId="0" xfId="0" applyNumberFormat="1" applyFont="1" applyFill="1"/>
    <xf numFmtId="166" fontId="3" fillId="7" borderId="2" xfId="0" applyNumberFormat="1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166" fontId="3" fillId="6" borderId="2" xfId="0" applyNumberFormat="1" applyFont="1" applyFill="1" applyBorder="1" applyAlignment="1">
      <alignment vertical="center" wrapText="1"/>
    </xf>
    <xf numFmtId="164" fontId="3" fillId="5" borderId="2" xfId="0" applyNumberFormat="1" applyFont="1" applyFill="1" applyBorder="1" applyAlignment="1">
      <alignment vertical="center" wrapText="1"/>
    </xf>
    <xf numFmtId="166" fontId="3" fillId="7" borderId="14" xfId="0" applyNumberFormat="1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166" fontId="3" fillId="6" borderId="14" xfId="0" applyNumberFormat="1" applyFont="1" applyFill="1" applyBorder="1" applyAlignment="1">
      <alignment vertical="center" wrapText="1"/>
    </xf>
    <xf numFmtId="164" fontId="3" fillId="5" borderId="14" xfId="0" applyNumberFormat="1" applyFont="1" applyFill="1" applyBorder="1" applyAlignment="1">
      <alignment vertical="center" wrapText="1"/>
    </xf>
    <xf numFmtId="166" fontId="3" fillId="7" borderId="17" xfId="0" applyNumberFormat="1" applyFont="1" applyFill="1" applyBorder="1" applyAlignment="1">
      <alignment vertical="center" wrapText="1"/>
    </xf>
    <xf numFmtId="164" fontId="3" fillId="3" borderId="17" xfId="0" applyNumberFormat="1" applyFont="1" applyFill="1" applyBorder="1" applyAlignment="1">
      <alignment vertical="center" wrapText="1"/>
    </xf>
    <xf numFmtId="166" fontId="3" fillId="6" borderId="17" xfId="0" applyNumberFormat="1" applyFont="1" applyFill="1" applyBorder="1" applyAlignment="1">
      <alignment vertical="center" wrapText="1"/>
    </xf>
    <xf numFmtId="164" fontId="3" fillId="5" borderId="17" xfId="0" applyNumberFormat="1" applyFont="1" applyFill="1" applyBorder="1" applyAlignment="1">
      <alignment vertical="center" wrapText="1"/>
    </xf>
    <xf numFmtId="166" fontId="3" fillId="7" borderId="22" xfId="0" applyNumberFormat="1" applyFont="1" applyFill="1" applyBorder="1" applyAlignment="1">
      <alignment vertical="center" wrapText="1"/>
    </xf>
    <xf numFmtId="164" fontId="3" fillId="3" borderId="22" xfId="0" applyNumberFormat="1" applyFont="1" applyFill="1" applyBorder="1" applyAlignment="1">
      <alignment vertical="center" wrapText="1"/>
    </xf>
    <xf numFmtId="166" fontId="3" fillId="6" borderId="22" xfId="0" applyNumberFormat="1" applyFont="1" applyFill="1" applyBorder="1" applyAlignment="1">
      <alignment vertical="center" wrapText="1"/>
    </xf>
    <xf numFmtId="164" fontId="3" fillId="5" borderId="22" xfId="0" applyNumberFormat="1" applyFont="1" applyFill="1" applyBorder="1" applyAlignment="1">
      <alignment vertical="center" wrapText="1"/>
    </xf>
    <xf numFmtId="166" fontId="3" fillId="7" borderId="15" xfId="0" applyNumberFormat="1" applyFont="1" applyFill="1" applyBorder="1" applyAlignment="1">
      <alignment vertical="center" wrapText="1"/>
    </xf>
    <xf numFmtId="164" fontId="3" fillId="3" borderId="15" xfId="0" applyNumberFormat="1" applyFont="1" applyFill="1" applyBorder="1" applyAlignment="1">
      <alignment vertical="center" wrapText="1"/>
    </xf>
    <xf numFmtId="166" fontId="3" fillId="6" borderId="15" xfId="0" applyNumberFormat="1" applyFont="1" applyFill="1" applyBorder="1" applyAlignment="1">
      <alignment vertical="center" wrapText="1"/>
    </xf>
    <xf numFmtId="164" fontId="3" fillId="5" borderId="15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textRotation="90"/>
    </xf>
    <xf numFmtId="0" fontId="3" fillId="0" borderId="2" xfId="0" applyFont="1" applyBorder="1" applyAlignment="1">
      <alignment vertical="center" wrapText="1"/>
    </xf>
    <xf numFmtId="0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2" fontId="3" fillId="2" borderId="2" xfId="0" applyNumberFormat="1" applyFont="1" applyFill="1" applyBorder="1" applyAlignment="1">
      <alignment vertical="center" wrapText="1"/>
    </xf>
    <xf numFmtId="2" fontId="7" fillId="4" borderId="2" xfId="0" applyNumberFormat="1" applyFont="1" applyFill="1" applyBorder="1" applyAlignment="1">
      <alignment vertical="top" wrapText="1"/>
    </xf>
    <xf numFmtId="2" fontId="7" fillId="7" borderId="2" xfId="0" applyNumberFormat="1" applyFont="1" applyFill="1" applyBorder="1"/>
    <xf numFmtId="2" fontId="7" fillId="3" borderId="2" xfId="0" applyNumberFormat="1" applyFont="1" applyFill="1" applyBorder="1"/>
    <xf numFmtId="2" fontId="7" fillId="6" borderId="2" xfId="0" applyNumberFormat="1" applyFont="1" applyFill="1" applyBorder="1"/>
    <xf numFmtId="2" fontId="7" fillId="5" borderId="2" xfId="0" applyNumberFormat="1" applyFont="1" applyFill="1" applyBorder="1"/>
    <xf numFmtId="2" fontId="2" fillId="2" borderId="2" xfId="0" applyNumberFormat="1" applyFont="1" applyFill="1" applyBorder="1" applyAlignment="1">
      <alignment vertical="center" wrapText="1"/>
    </xf>
    <xf numFmtId="2" fontId="8" fillId="4" borderId="2" xfId="0" applyNumberFormat="1" applyFont="1" applyFill="1" applyBorder="1" applyAlignment="1">
      <alignment vertical="top" wrapText="1"/>
    </xf>
    <xf numFmtId="2" fontId="8" fillId="7" borderId="2" xfId="0" applyNumberFormat="1" applyFont="1" applyFill="1" applyBorder="1"/>
    <xf numFmtId="2" fontId="8" fillId="3" borderId="2" xfId="0" applyNumberFormat="1" applyFont="1" applyFill="1" applyBorder="1"/>
    <xf numFmtId="2" fontId="8" fillId="6" borderId="2" xfId="0" applyNumberFormat="1" applyFont="1" applyFill="1" applyBorder="1"/>
    <xf numFmtId="2" fontId="8" fillId="5" borderId="2" xfId="0" applyNumberFormat="1" applyFont="1" applyFill="1" applyBorder="1"/>
    <xf numFmtId="2" fontId="3" fillId="2" borderId="2" xfId="0" applyNumberFormat="1" applyFont="1" applyFill="1" applyBorder="1" applyAlignment="1">
      <alignment horizontal="left" vertical="center" indent="3"/>
    </xf>
    <xf numFmtId="2" fontId="7" fillId="4" borderId="2" xfId="0" applyNumberFormat="1" applyFont="1" applyFill="1" applyBorder="1" applyAlignment="1">
      <alignment horizontal="left" vertical="top" indent="3"/>
    </xf>
    <xf numFmtId="2" fontId="7" fillId="7" borderId="2" xfId="0" applyNumberFormat="1" applyFont="1" applyFill="1" applyBorder="1" applyAlignment="1">
      <alignment horizontal="left" indent="3"/>
    </xf>
    <xf numFmtId="2" fontId="7" fillId="3" borderId="2" xfId="0" applyNumberFormat="1" applyFont="1" applyFill="1" applyBorder="1" applyAlignment="1">
      <alignment horizontal="left" indent="3"/>
    </xf>
    <xf numFmtId="2" fontId="7" fillId="6" borderId="2" xfId="0" applyNumberFormat="1" applyFont="1" applyFill="1" applyBorder="1" applyAlignment="1">
      <alignment horizontal="left" indent="3"/>
    </xf>
    <xf numFmtId="2" fontId="7" fillId="5" borderId="2" xfId="0" applyNumberFormat="1" applyFont="1" applyFill="1" applyBorder="1" applyAlignment="1">
      <alignment horizontal="left" indent="3"/>
    </xf>
    <xf numFmtId="165" fontId="3" fillId="3" borderId="2" xfId="0" applyNumberFormat="1" applyFont="1" applyFill="1" applyBorder="1" applyAlignment="1">
      <alignment horizontal="left" vertical="center" indent="3"/>
    </xf>
    <xf numFmtId="165" fontId="3" fillId="5" borderId="2" xfId="0" applyNumberFormat="1" applyFont="1" applyFill="1" applyBorder="1" applyAlignment="1">
      <alignment horizontal="left" vertical="center" indent="3"/>
    </xf>
    <xf numFmtId="1" fontId="3" fillId="6" borderId="2" xfId="0" applyNumberFormat="1" applyFont="1" applyFill="1" applyBorder="1" applyAlignment="1">
      <alignment vertical="center" wrapText="1"/>
    </xf>
    <xf numFmtId="1" fontId="25" fillId="6" borderId="2" xfId="0" applyNumberFormat="1" applyFont="1" applyFill="1" applyBorder="1" applyAlignment="1">
      <alignment vertical="top" readingOrder="1"/>
    </xf>
    <xf numFmtId="1" fontId="2" fillId="6" borderId="2" xfId="0" applyNumberFormat="1" applyFont="1" applyFill="1" applyBorder="1" applyAlignment="1">
      <alignment vertical="center" wrapText="1"/>
    </xf>
    <xf numFmtId="1" fontId="3" fillId="4" borderId="2" xfId="0" applyNumberFormat="1" applyFont="1" applyFill="1" applyBorder="1" applyAlignment="1">
      <alignment horizontal="left" vertical="center" indent="3"/>
    </xf>
    <xf numFmtId="1" fontId="3" fillId="7" borderId="2" xfId="0" applyNumberFormat="1" applyFont="1" applyFill="1" applyBorder="1" applyAlignment="1">
      <alignment horizontal="left" vertical="center" indent="3"/>
    </xf>
    <xf numFmtId="1" fontId="0" fillId="0" borderId="0" xfId="0" applyNumberFormat="1" applyAlignment="1"/>
    <xf numFmtId="1" fontId="1" fillId="4" borderId="2" xfId="0" applyNumberFormat="1" applyFont="1" applyFill="1" applyBorder="1" applyAlignment="1">
      <alignment textRotation="90" wrapText="1"/>
    </xf>
    <xf numFmtId="1" fontId="3" fillId="4" borderId="2" xfId="0" applyNumberFormat="1" applyFont="1" applyFill="1" applyBorder="1" applyAlignment="1">
      <alignment vertical="center"/>
    </xf>
    <xf numFmtId="165" fontId="3" fillId="5" borderId="2" xfId="0" applyNumberFormat="1" applyFont="1" applyFill="1" applyBorder="1" applyAlignment="1">
      <alignment vertical="center"/>
    </xf>
    <xf numFmtId="1" fontId="3" fillId="6" borderId="2" xfId="0" applyNumberFormat="1" applyFont="1" applyFill="1" applyBorder="1" applyAlignment="1">
      <alignment vertical="center"/>
    </xf>
    <xf numFmtId="1" fontId="0" fillId="6" borderId="2" xfId="0" applyNumberForma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7" fillId="4" borderId="15" xfId="0" applyFont="1" applyFill="1" applyBorder="1" applyAlignment="1">
      <alignment vertical="top" wrapText="1"/>
    </xf>
    <xf numFmtId="0" fontId="7" fillId="3" borderId="15" xfId="0" applyFont="1" applyFill="1" applyBorder="1"/>
    <xf numFmtId="0" fontId="7" fillId="6" borderId="15" xfId="0" applyFont="1" applyFill="1" applyBorder="1"/>
    <xf numFmtId="0" fontId="7" fillId="5" borderId="15" xfId="0" applyFont="1" applyFill="1" applyBorder="1"/>
    <xf numFmtId="0" fontId="3" fillId="0" borderId="16" xfId="0" applyFont="1" applyBorder="1" applyAlignment="1">
      <alignment vertical="center" wrapText="1"/>
    </xf>
    <xf numFmtId="0" fontId="7" fillId="4" borderId="17" xfId="0" applyFont="1" applyFill="1" applyBorder="1" applyAlignment="1">
      <alignment vertical="top" wrapText="1"/>
    </xf>
    <xf numFmtId="0" fontId="7" fillId="3" borderId="17" xfId="0" applyFont="1" applyFill="1" applyBorder="1"/>
    <xf numFmtId="0" fontId="7" fillId="6" borderId="17" xfId="0" applyFont="1" applyFill="1" applyBorder="1"/>
    <xf numFmtId="0" fontId="7" fillId="5" borderId="17" xfId="0" applyFont="1" applyFill="1" applyBorder="1"/>
    <xf numFmtId="0" fontId="7" fillId="5" borderId="18" xfId="0" applyFont="1" applyFill="1" applyBorder="1"/>
    <xf numFmtId="0" fontId="7" fillId="0" borderId="0" xfId="0" applyFont="1" applyBorder="1" applyAlignment="1">
      <alignment horizontal="right"/>
    </xf>
    <xf numFmtId="0" fontId="3" fillId="0" borderId="0" xfId="0" quotePrefix="1" applyFont="1" applyFill="1" applyBorder="1" applyAlignment="1">
      <alignment vertical="center"/>
    </xf>
    <xf numFmtId="1" fontId="7" fillId="4" borderId="0" xfId="0" applyNumberFormat="1" applyFont="1" applyFill="1"/>
    <xf numFmtId="1" fontId="7" fillId="7" borderId="0" xfId="0" applyNumberFormat="1" applyFont="1" applyFill="1"/>
    <xf numFmtId="165" fontId="7" fillId="3" borderId="0" xfId="0" applyNumberFormat="1" applyFont="1" applyFill="1"/>
    <xf numFmtId="1" fontId="7" fillId="6" borderId="0" xfId="0" applyNumberFormat="1" applyFont="1" applyFill="1"/>
    <xf numFmtId="165" fontId="7" fillId="5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1"/>
  <sheetViews>
    <sheetView workbookViewId="0">
      <pane ySplit="4" topLeftCell="A5" activePane="bottomLeft" state="frozen"/>
      <selection pane="bottomLeft" activeCell="L4" sqref="A1:AE19"/>
    </sheetView>
  </sheetViews>
  <sheetFormatPr defaultRowHeight="15" x14ac:dyDescent="0.25"/>
  <cols>
    <col min="1" max="1" width="18.28515625" customWidth="1"/>
    <col min="2" max="31" width="6.5703125" customWidth="1"/>
  </cols>
  <sheetData>
    <row r="1" spans="1:3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ht="36" x14ac:dyDescent="0.55000000000000004">
      <c r="A2" s="200" t="s">
        <v>1</v>
      </c>
      <c r="B2" s="201" t="s">
        <v>30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</row>
    <row r="3" spans="1:31" ht="15.75" customHeight="1" x14ac:dyDescent="0.25">
      <c r="A3" s="200"/>
      <c r="B3" s="200" t="s">
        <v>20</v>
      </c>
      <c r="C3" s="200"/>
      <c r="D3" s="200"/>
      <c r="E3" s="200"/>
      <c r="F3" s="200"/>
      <c r="G3" s="200"/>
      <c r="H3" s="163"/>
      <c r="I3" s="202" t="s">
        <v>21</v>
      </c>
      <c r="J3" s="203"/>
      <c r="K3" s="203"/>
      <c r="L3" s="203"/>
      <c r="M3" s="203"/>
      <c r="N3" s="203"/>
      <c r="O3" s="203"/>
      <c r="P3" s="203"/>
      <c r="Q3" s="203"/>
      <c r="R3" s="203"/>
      <c r="S3" s="204"/>
      <c r="T3" s="163"/>
      <c r="U3" s="200" t="s">
        <v>16</v>
      </c>
      <c r="V3" s="200"/>
      <c r="W3" s="200"/>
      <c r="X3" s="200"/>
      <c r="Y3" s="200"/>
      <c r="Z3" s="200"/>
      <c r="AA3" s="200"/>
      <c r="AB3" s="200"/>
      <c r="AC3" s="200"/>
      <c r="AD3" s="200"/>
      <c r="AE3" s="200"/>
    </row>
    <row r="4" spans="1:31" s="4" customFormat="1" ht="83.25" x14ac:dyDescent="0.25">
      <c r="A4" s="200"/>
      <c r="B4" s="11" t="s">
        <v>14</v>
      </c>
      <c r="C4" s="11" t="s">
        <v>15</v>
      </c>
      <c r="D4" s="31" t="s">
        <v>18</v>
      </c>
      <c r="E4" s="12" t="s">
        <v>22</v>
      </c>
      <c r="F4" s="13" t="s">
        <v>24</v>
      </c>
      <c r="G4" s="14" t="s">
        <v>23</v>
      </c>
      <c r="H4" s="15"/>
      <c r="I4" s="11" t="s">
        <v>14</v>
      </c>
      <c r="J4" s="11" t="s">
        <v>15</v>
      </c>
      <c r="K4" s="31" t="s">
        <v>18</v>
      </c>
      <c r="L4" s="31" t="s">
        <v>17</v>
      </c>
      <c r="M4" s="12" t="s">
        <v>13</v>
      </c>
      <c r="N4" s="12" t="s">
        <v>22</v>
      </c>
      <c r="O4" s="12" t="s">
        <v>17</v>
      </c>
      <c r="P4" s="13" t="s">
        <v>24</v>
      </c>
      <c r="Q4" s="13" t="s">
        <v>17</v>
      </c>
      <c r="R4" s="14" t="s">
        <v>23</v>
      </c>
      <c r="S4" s="14" t="s">
        <v>17</v>
      </c>
      <c r="T4" s="15"/>
      <c r="U4" s="11" t="s">
        <v>14</v>
      </c>
      <c r="V4" s="11" t="s">
        <v>15</v>
      </c>
      <c r="W4" s="31" t="s">
        <v>18</v>
      </c>
      <c r="X4" s="31" t="s">
        <v>17</v>
      </c>
      <c r="Y4" s="12" t="s">
        <v>13</v>
      </c>
      <c r="Z4" s="12" t="s">
        <v>22</v>
      </c>
      <c r="AA4" s="12" t="s">
        <v>17</v>
      </c>
      <c r="AB4" s="13" t="s">
        <v>24</v>
      </c>
      <c r="AC4" s="13" t="s">
        <v>17</v>
      </c>
      <c r="AD4" s="14" t="s">
        <v>23</v>
      </c>
      <c r="AE4" s="14" t="s">
        <v>17</v>
      </c>
    </row>
    <row r="5" spans="1:31" s="30" customFormat="1" x14ac:dyDescent="0.25">
      <c r="A5" s="165" t="s">
        <v>2</v>
      </c>
      <c r="B5" s="42">
        <v>62</v>
      </c>
      <c r="C5" s="6">
        <v>0.49</v>
      </c>
      <c r="D5" s="32">
        <v>0.18</v>
      </c>
      <c r="E5" s="5">
        <v>36.9</v>
      </c>
      <c r="F5" s="10">
        <v>44</v>
      </c>
      <c r="G5" s="8">
        <v>0.5</v>
      </c>
      <c r="H5" s="2"/>
      <c r="I5" s="7">
        <v>61</v>
      </c>
      <c r="J5" s="7">
        <v>48</v>
      </c>
      <c r="K5" s="34">
        <v>10</v>
      </c>
      <c r="L5" s="34"/>
      <c r="M5" s="5"/>
      <c r="N5" s="5">
        <v>39.799999999999997</v>
      </c>
      <c r="O5" s="5"/>
      <c r="P5" s="10">
        <v>28</v>
      </c>
      <c r="Q5" s="10"/>
      <c r="R5" s="8">
        <v>0.6</v>
      </c>
      <c r="S5" s="8"/>
      <c r="T5" s="2"/>
      <c r="U5" s="17"/>
      <c r="V5" s="17"/>
      <c r="W5" s="36"/>
      <c r="X5" s="36"/>
      <c r="Y5" s="18"/>
      <c r="Z5" s="18"/>
      <c r="AA5" s="18"/>
      <c r="AB5" s="19"/>
      <c r="AC5" s="19"/>
      <c r="AD5" s="20"/>
      <c r="AE5" s="20"/>
    </row>
    <row r="6" spans="1:31" x14ac:dyDescent="0.25">
      <c r="A6" s="3" t="s">
        <v>10</v>
      </c>
      <c r="B6" s="42">
        <v>24</v>
      </c>
      <c r="C6" s="6">
        <v>0.38</v>
      </c>
      <c r="D6" s="32">
        <v>0.08</v>
      </c>
      <c r="E6" s="5">
        <v>42.8</v>
      </c>
      <c r="F6" s="10">
        <v>23</v>
      </c>
      <c r="G6" s="8">
        <v>0.6</v>
      </c>
      <c r="H6" s="2"/>
      <c r="I6" s="7">
        <v>30</v>
      </c>
      <c r="J6" s="7">
        <v>48</v>
      </c>
      <c r="K6" s="34">
        <v>0</v>
      </c>
      <c r="L6" s="34"/>
      <c r="M6" s="5"/>
      <c r="N6" s="5">
        <v>29.3</v>
      </c>
      <c r="O6" s="5"/>
      <c r="P6" s="10">
        <v>50</v>
      </c>
      <c r="Q6" s="10"/>
      <c r="R6" s="8">
        <v>0.6</v>
      </c>
      <c r="S6" s="8"/>
      <c r="T6" s="2"/>
      <c r="U6" s="17"/>
      <c r="V6" s="17"/>
      <c r="W6" s="36"/>
      <c r="X6" s="36"/>
      <c r="Y6" s="18"/>
      <c r="Z6" s="18"/>
      <c r="AA6" s="18"/>
      <c r="AB6" s="19"/>
      <c r="AC6" s="19"/>
      <c r="AD6" s="20"/>
      <c r="AE6" s="20"/>
    </row>
    <row r="7" spans="1:31" x14ac:dyDescent="0.25">
      <c r="A7" s="3" t="s">
        <v>11</v>
      </c>
      <c r="B7" s="42">
        <v>38</v>
      </c>
      <c r="C7" s="6">
        <v>0.6</v>
      </c>
      <c r="D7" s="32">
        <v>0.1</v>
      </c>
      <c r="E7" s="5">
        <v>33.299999999999997</v>
      </c>
      <c r="F7" s="10">
        <v>39</v>
      </c>
      <c r="G7" s="8">
        <v>0.4</v>
      </c>
      <c r="H7" s="2"/>
      <c r="I7" s="7">
        <v>31</v>
      </c>
      <c r="J7" s="7">
        <v>49</v>
      </c>
      <c r="K7" s="34">
        <v>10</v>
      </c>
      <c r="L7" s="34"/>
      <c r="M7" s="5"/>
      <c r="N7" s="5">
        <v>30.2</v>
      </c>
      <c r="O7" s="5"/>
      <c r="P7" s="10">
        <v>32</v>
      </c>
      <c r="Q7" s="10"/>
      <c r="R7" s="8">
        <v>0.6</v>
      </c>
      <c r="S7" s="8"/>
      <c r="T7" s="2"/>
      <c r="U7" s="17"/>
      <c r="V7" s="17"/>
      <c r="W7" s="36"/>
      <c r="X7" s="36"/>
      <c r="Y7" s="18"/>
      <c r="Z7" s="18"/>
      <c r="AA7" s="18"/>
      <c r="AB7" s="19"/>
      <c r="AC7" s="19"/>
      <c r="AD7" s="20"/>
      <c r="AE7" s="20"/>
    </row>
    <row r="8" spans="1:31" x14ac:dyDescent="0.25">
      <c r="A8" s="3" t="s">
        <v>12</v>
      </c>
      <c r="B8" s="42">
        <v>49</v>
      </c>
      <c r="C8" s="6">
        <v>0.5</v>
      </c>
      <c r="D8" s="32">
        <v>0.13</v>
      </c>
      <c r="E8" s="5">
        <v>36</v>
      </c>
      <c r="F8" s="10">
        <v>43</v>
      </c>
      <c r="G8" s="8">
        <v>0.5</v>
      </c>
      <c r="H8" s="2"/>
      <c r="I8" s="7">
        <v>45</v>
      </c>
      <c r="J8" s="7">
        <v>46</v>
      </c>
      <c r="K8" s="34">
        <v>13</v>
      </c>
      <c r="L8" s="34"/>
      <c r="M8" s="5"/>
      <c r="N8" s="5">
        <v>29.1</v>
      </c>
      <c r="O8" s="5"/>
      <c r="P8" s="10">
        <v>24</v>
      </c>
      <c r="Q8" s="10"/>
      <c r="R8" s="8">
        <v>0.6</v>
      </c>
      <c r="S8" s="8"/>
      <c r="T8" s="2"/>
      <c r="U8" s="17"/>
      <c r="V8" s="17"/>
      <c r="W8" s="36"/>
      <c r="X8" s="36"/>
      <c r="Y8" s="18"/>
      <c r="Z8" s="18"/>
      <c r="AA8" s="18"/>
      <c r="AB8" s="19"/>
      <c r="AC8" s="19"/>
      <c r="AD8" s="20"/>
      <c r="AE8" s="20"/>
    </row>
    <row r="9" spans="1:31" x14ac:dyDescent="0.25">
      <c r="A9" s="3" t="s">
        <v>26</v>
      </c>
      <c r="B9" s="42">
        <v>13</v>
      </c>
      <c r="C9" s="6">
        <v>0.46</v>
      </c>
      <c r="D9" s="32">
        <v>0.05</v>
      </c>
      <c r="E9" s="5">
        <v>40.5</v>
      </c>
      <c r="F9" s="10">
        <v>45</v>
      </c>
      <c r="G9" s="8">
        <v>0.7</v>
      </c>
      <c r="H9" s="2"/>
      <c r="I9" s="7">
        <v>16</v>
      </c>
      <c r="J9" s="7">
        <v>57</v>
      </c>
      <c r="K9" s="34">
        <v>4</v>
      </c>
      <c r="L9" s="34"/>
      <c r="M9" s="5"/>
      <c r="N9" s="5">
        <v>31.7</v>
      </c>
      <c r="O9" s="5"/>
      <c r="P9" s="10">
        <v>38</v>
      </c>
      <c r="Q9" s="10"/>
      <c r="R9" s="8">
        <v>0.7</v>
      </c>
      <c r="S9" s="8"/>
      <c r="T9" s="2"/>
      <c r="U9" s="17"/>
      <c r="V9" s="17"/>
      <c r="W9" s="36"/>
      <c r="X9" s="36"/>
      <c r="Y9" s="18"/>
      <c r="Z9" s="18"/>
      <c r="AA9" s="18"/>
      <c r="AB9" s="19"/>
      <c r="AC9" s="19"/>
      <c r="AD9" s="20"/>
      <c r="AE9" s="20"/>
    </row>
    <row r="10" spans="1:31" s="30" customFormat="1" x14ac:dyDescent="0.25">
      <c r="A10" s="165" t="s">
        <v>3</v>
      </c>
      <c r="B10" s="42">
        <v>22</v>
      </c>
      <c r="C10" s="6">
        <v>0.15</v>
      </c>
      <c r="D10" s="32">
        <v>0</v>
      </c>
      <c r="E10" s="5">
        <v>15.4</v>
      </c>
      <c r="F10" s="10">
        <v>0</v>
      </c>
      <c r="G10" s="8">
        <v>0.6</v>
      </c>
      <c r="H10" s="2" t="s">
        <v>39</v>
      </c>
      <c r="I10" s="7">
        <v>2</v>
      </c>
      <c r="J10" s="7">
        <v>1</v>
      </c>
      <c r="K10" s="34">
        <v>0</v>
      </c>
      <c r="L10" s="34"/>
      <c r="M10" s="5"/>
      <c r="N10" s="5">
        <v>8.6</v>
      </c>
      <c r="O10" s="5"/>
      <c r="P10" s="10">
        <v>0</v>
      </c>
      <c r="Q10" s="10"/>
      <c r="R10" s="8">
        <v>0.6</v>
      </c>
      <c r="S10" s="8"/>
      <c r="T10" s="2"/>
      <c r="U10" s="17"/>
      <c r="V10" s="17"/>
      <c r="W10" s="36"/>
      <c r="X10" s="36"/>
      <c r="Y10" s="18"/>
      <c r="Z10" s="18"/>
      <c r="AA10" s="18"/>
      <c r="AB10" s="19"/>
      <c r="AC10" s="19"/>
      <c r="AD10" s="20"/>
      <c r="AE10" s="20"/>
    </row>
    <row r="11" spans="1:31" x14ac:dyDescent="0.25">
      <c r="A11" s="3" t="s">
        <v>10</v>
      </c>
      <c r="B11" s="42">
        <v>12</v>
      </c>
      <c r="C11" s="6">
        <v>0.15</v>
      </c>
      <c r="D11" s="32">
        <v>0</v>
      </c>
      <c r="E11" s="5">
        <v>15.3</v>
      </c>
      <c r="F11" s="10">
        <v>0</v>
      </c>
      <c r="G11" s="8">
        <v>0.7</v>
      </c>
      <c r="H11" s="2"/>
      <c r="I11" s="7">
        <v>1</v>
      </c>
      <c r="J11" s="7">
        <v>1</v>
      </c>
      <c r="K11" s="34">
        <v>0</v>
      </c>
      <c r="L11" s="34"/>
      <c r="M11" s="5"/>
      <c r="N11" s="5">
        <v>104</v>
      </c>
      <c r="O11" s="5"/>
      <c r="P11" s="10">
        <v>0</v>
      </c>
      <c r="Q11" s="10"/>
      <c r="R11" s="8">
        <v>0.7</v>
      </c>
      <c r="S11" s="8"/>
      <c r="T11" s="2"/>
      <c r="U11" s="17"/>
      <c r="V11" s="17"/>
      <c r="W11" s="36"/>
      <c r="X11" s="36"/>
      <c r="Y11" s="18"/>
      <c r="Z11" s="18"/>
      <c r="AA11" s="18"/>
      <c r="AB11" s="19"/>
      <c r="AC11" s="19"/>
      <c r="AD11" s="20"/>
      <c r="AE11" s="20"/>
    </row>
    <row r="12" spans="1:31" x14ac:dyDescent="0.25">
      <c r="A12" s="3" t="s">
        <v>11</v>
      </c>
      <c r="B12" s="42">
        <v>10</v>
      </c>
      <c r="C12" s="6">
        <v>0.15</v>
      </c>
      <c r="D12" s="32">
        <v>0</v>
      </c>
      <c r="E12" s="5">
        <v>15.5</v>
      </c>
      <c r="F12" s="10">
        <v>0</v>
      </c>
      <c r="G12" s="8">
        <v>0.6</v>
      </c>
      <c r="H12" s="2"/>
      <c r="I12" s="7">
        <v>1</v>
      </c>
      <c r="J12" s="7">
        <v>1</v>
      </c>
      <c r="K12" s="34">
        <v>0</v>
      </c>
      <c r="L12" s="34"/>
      <c r="M12" s="5"/>
      <c r="N12" s="5">
        <v>6.7</v>
      </c>
      <c r="O12" s="5"/>
      <c r="P12" s="10">
        <v>0</v>
      </c>
      <c r="Q12" s="10"/>
      <c r="R12" s="8">
        <v>0.5</v>
      </c>
      <c r="S12" s="8"/>
      <c r="T12" s="2"/>
      <c r="U12" s="17"/>
      <c r="V12" s="17"/>
      <c r="W12" s="36"/>
      <c r="X12" s="36"/>
      <c r="Y12" s="18"/>
      <c r="Z12" s="18"/>
      <c r="AA12" s="18"/>
      <c r="AB12" s="19"/>
      <c r="AC12" s="19"/>
      <c r="AD12" s="20"/>
      <c r="AE12" s="20"/>
    </row>
    <row r="13" spans="1:31" x14ac:dyDescent="0.25">
      <c r="A13" s="3" t="s">
        <v>12</v>
      </c>
      <c r="B13" s="42">
        <v>17</v>
      </c>
      <c r="C13" s="6">
        <v>0.16</v>
      </c>
      <c r="D13" s="32">
        <v>0</v>
      </c>
      <c r="E13" s="5">
        <v>17.7</v>
      </c>
      <c r="F13" s="10">
        <v>0</v>
      </c>
      <c r="G13" s="8">
        <v>0.7</v>
      </c>
      <c r="H13" s="2"/>
      <c r="I13" s="7">
        <v>2</v>
      </c>
      <c r="J13" s="7">
        <v>2</v>
      </c>
      <c r="K13" s="34">
        <v>0</v>
      </c>
      <c r="L13" s="34"/>
      <c r="M13" s="5"/>
      <c r="N13" s="5">
        <v>8.6</v>
      </c>
      <c r="O13" s="5"/>
      <c r="P13" s="10">
        <v>0</v>
      </c>
      <c r="Q13" s="10"/>
      <c r="R13" s="8">
        <v>0.6</v>
      </c>
      <c r="S13" s="8"/>
      <c r="T13" s="2"/>
      <c r="U13" s="17"/>
      <c r="V13" s="17"/>
      <c r="W13" s="36"/>
      <c r="X13" s="36"/>
      <c r="Y13" s="18"/>
      <c r="Z13" s="18"/>
      <c r="AA13" s="18"/>
      <c r="AB13" s="19"/>
      <c r="AC13" s="19"/>
      <c r="AD13" s="20"/>
      <c r="AE13" s="20"/>
    </row>
    <row r="14" spans="1:31" x14ac:dyDescent="0.25">
      <c r="A14" s="3" t="s">
        <v>26</v>
      </c>
      <c r="B14" s="42">
        <v>5</v>
      </c>
      <c r="C14" s="6">
        <v>0.13</v>
      </c>
      <c r="D14" s="32">
        <v>0</v>
      </c>
      <c r="E14" s="5">
        <v>7.6</v>
      </c>
      <c r="F14" s="10">
        <v>0</v>
      </c>
      <c r="G14" s="8">
        <v>0</v>
      </c>
      <c r="H14" s="2"/>
      <c r="I14" s="7">
        <v>0</v>
      </c>
      <c r="J14" s="7">
        <v>0</v>
      </c>
      <c r="K14" s="34"/>
      <c r="L14" s="34"/>
      <c r="M14" s="5"/>
      <c r="N14" s="5"/>
      <c r="O14" s="5"/>
      <c r="P14" s="10">
        <v>0</v>
      </c>
      <c r="Q14" s="10"/>
      <c r="R14" s="8" t="s">
        <v>40</v>
      </c>
      <c r="S14" s="8"/>
      <c r="T14" s="2"/>
      <c r="U14" s="17"/>
      <c r="V14" s="17"/>
      <c r="W14" s="36"/>
      <c r="X14" s="36"/>
      <c r="Y14" s="18"/>
      <c r="Z14" s="18"/>
      <c r="AA14" s="18"/>
      <c r="AB14" s="19"/>
      <c r="AC14" s="19"/>
      <c r="AD14" s="20"/>
      <c r="AE14" s="20"/>
    </row>
    <row r="15" spans="1:31" s="30" customFormat="1" x14ac:dyDescent="0.25">
      <c r="A15" s="165" t="s">
        <v>4</v>
      </c>
      <c r="B15" s="42">
        <v>4</v>
      </c>
      <c r="C15" s="6">
        <v>0.03</v>
      </c>
      <c r="D15" s="32">
        <v>0</v>
      </c>
      <c r="E15" s="5">
        <v>6.9</v>
      </c>
      <c r="F15" s="10">
        <v>0</v>
      </c>
      <c r="G15" s="8">
        <v>0.6</v>
      </c>
      <c r="H15" s="2"/>
      <c r="I15" s="7">
        <v>4</v>
      </c>
      <c r="J15" s="7">
        <v>3</v>
      </c>
      <c r="K15" s="34">
        <v>0</v>
      </c>
      <c r="L15" s="34"/>
      <c r="M15" s="5"/>
      <c r="N15" s="5">
        <v>9.5</v>
      </c>
      <c r="O15" s="5"/>
      <c r="P15" s="10">
        <v>0</v>
      </c>
      <c r="Q15" s="10"/>
      <c r="R15" s="8">
        <v>0.7</v>
      </c>
      <c r="S15" s="8"/>
      <c r="T15" s="2"/>
      <c r="U15" s="17"/>
      <c r="V15" s="17"/>
      <c r="W15" s="36"/>
      <c r="X15" s="36"/>
      <c r="Y15" s="18"/>
      <c r="Z15" s="18"/>
      <c r="AA15" s="18"/>
      <c r="AB15" s="19"/>
      <c r="AC15" s="19"/>
      <c r="AD15" s="20"/>
      <c r="AE15" s="20"/>
    </row>
    <row r="16" spans="1:31" x14ac:dyDescent="0.25">
      <c r="A16" s="3" t="s">
        <v>10</v>
      </c>
      <c r="B16" s="42">
        <v>3</v>
      </c>
      <c r="C16" s="6">
        <v>0.04</v>
      </c>
      <c r="D16" s="32">
        <v>0</v>
      </c>
      <c r="E16" s="5">
        <v>7</v>
      </c>
      <c r="F16" s="10">
        <v>0</v>
      </c>
      <c r="G16" s="8">
        <v>0.2</v>
      </c>
      <c r="H16" s="2"/>
      <c r="I16" s="7">
        <v>3</v>
      </c>
      <c r="J16" s="7">
        <v>4</v>
      </c>
      <c r="K16" s="34">
        <v>0</v>
      </c>
      <c r="L16" s="34"/>
      <c r="M16" s="5"/>
      <c r="N16" s="5">
        <v>1</v>
      </c>
      <c r="O16" s="5"/>
      <c r="P16" s="10">
        <v>0</v>
      </c>
      <c r="Q16" s="10"/>
      <c r="R16" s="8">
        <v>0.2</v>
      </c>
      <c r="S16" s="8"/>
      <c r="T16" s="2"/>
      <c r="U16" s="17"/>
      <c r="V16" s="17"/>
      <c r="W16" s="36"/>
      <c r="X16" s="36"/>
      <c r="Y16" s="18"/>
      <c r="Z16" s="18"/>
      <c r="AA16" s="18"/>
      <c r="AB16" s="19"/>
      <c r="AC16" s="19"/>
      <c r="AD16" s="20"/>
      <c r="AE16" s="20"/>
    </row>
    <row r="17" spans="1:31" x14ac:dyDescent="0.25">
      <c r="A17" s="3" t="s">
        <v>11</v>
      </c>
      <c r="B17" s="42">
        <v>1</v>
      </c>
      <c r="C17" s="6">
        <v>0.02</v>
      </c>
      <c r="D17" s="32">
        <v>0</v>
      </c>
      <c r="E17" s="5">
        <v>6.7</v>
      </c>
      <c r="F17" s="10">
        <v>0</v>
      </c>
      <c r="G17" s="8">
        <v>0.7</v>
      </c>
      <c r="H17" s="2"/>
      <c r="I17" s="7">
        <v>1</v>
      </c>
      <c r="J17" s="7">
        <v>2</v>
      </c>
      <c r="K17" s="34">
        <v>0</v>
      </c>
      <c r="L17" s="34"/>
      <c r="M17" s="5"/>
      <c r="N17" s="5">
        <v>35.1</v>
      </c>
      <c r="O17" s="5"/>
      <c r="P17" s="10">
        <v>0</v>
      </c>
      <c r="Q17" s="10"/>
      <c r="R17" s="8">
        <v>2.4</v>
      </c>
      <c r="S17" s="8"/>
      <c r="T17" s="2"/>
      <c r="U17" s="17"/>
      <c r="V17" s="17"/>
      <c r="W17" s="36"/>
      <c r="X17" s="36"/>
      <c r="Y17" s="18"/>
      <c r="Z17" s="18"/>
      <c r="AA17" s="18"/>
      <c r="AB17" s="19"/>
      <c r="AC17" s="19"/>
      <c r="AD17" s="20"/>
      <c r="AE17" s="20"/>
    </row>
    <row r="18" spans="1:31" x14ac:dyDescent="0.25">
      <c r="A18" s="3" t="s">
        <v>12</v>
      </c>
      <c r="B18" s="42">
        <v>4</v>
      </c>
      <c r="C18" s="6">
        <v>0.04</v>
      </c>
      <c r="D18" s="32">
        <v>0</v>
      </c>
      <c r="E18" s="5">
        <v>6.9</v>
      </c>
      <c r="F18" s="10">
        <v>0</v>
      </c>
      <c r="G18" s="8">
        <v>0.6</v>
      </c>
      <c r="H18" s="2"/>
      <c r="I18" s="7">
        <v>4</v>
      </c>
      <c r="J18" s="7">
        <v>4</v>
      </c>
      <c r="K18" s="34">
        <v>0</v>
      </c>
      <c r="L18" s="34"/>
      <c r="M18" s="5"/>
      <c r="N18" s="5">
        <v>9.5</v>
      </c>
      <c r="O18" s="5"/>
      <c r="P18" s="10">
        <v>0</v>
      </c>
      <c r="Q18" s="10"/>
      <c r="R18" s="8">
        <v>0.7</v>
      </c>
      <c r="S18" s="8"/>
      <c r="T18" s="2"/>
      <c r="U18" s="17"/>
      <c r="V18" s="17"/>
      <c r="W18" s="36"/>
      <c r="X18" s="36"/>
      <c r="Y18" s="18"/>
      <c r="Z18" s="18"/>
      <c r="AA18" s="18"/>
      <c r="AB18" s="19"/>
      <c r="AC18" s="19"/>
      <c r="AD18" s="20"/>
      <c r="AE18" s="20"/>
    </row>
    <row r="19" spans="1:31" x14ac:dyDescent="0.25">
      <c r="A19" s="3" t="s">
        <v>26</v>
      </c>
      <c r="B19" s="42">
        <v>0</v>
      </c>
      <c r="C19" s="6">
        <v>0</v>
      </c>
      <c r="D19" s="32" t="s">
        <v>40</v>
      </c>
      <c r="E19" s="5" t="s">
        <v>40</v>
      </c>
      <c r="F19" s="10">
        <v>0</v>
      </c>
      <c r="G19" s="8" t="s">
        <v>40</v>
      </c>
      <c r="H19" s="2"/>
      <c r="I19" s="7">
        <v>0</v>
      </c>
      <c r="J19" s="7">
        <v>0</v>
      </c>
      <c r="K19" s="34" t="s">
        <v>40</v>
      </c>
      <c r="L19" s="34"/>
      <c r="M19" s="5"/>
      <c r="N19" s="5" t="s">
        <v>40</v>
      </c>
      <c r="O19" s="5"/>
      <c r="P19" s="10">
        <v>0</v>
      </c>
      <c r="Q19" s="10"/>
      <c r="R19" s="8" t="s">
        <v>40</v>
      </c>
      <c r="S19" s="8"/>
      <c r="T19" s="2"/>
      <c r="U19" s="17"/>
      <c r="V19" s="17"/>
      <c r="W19" s="36"/>
      <c r="X19" s="36"/>
      <c r="Y19" s="18"/>
      <c r="Z19" s="18"/>
      <c r="AA19" s="18"/>
      <c r="AB19" s="19"/>
      <c r="AC19" s="19"/>
      <c r="AD19" s="20"/>
      <c r="AE19" s="20"/>
    </row>
    <row r="21" spans="1:31" x14ac:dyDescent="0.25">
      <c r="A21" s="37" t="s">
        <v>25</v>
      </c>
    </row>
  </sheetData>
  <mergeCells count="5">
    <mergeCell ref="U3:AE3"/>
    <mergeCell ref="B2:AE2"/>
    <mergeCell ref="A2:A4"/>
    <mergeCell ref="B3:G3"/>
    <mergeCell ref="I3:S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1"/>
  <sheetViews>
    <sheetView workbookViewId="0">
      <pane ySplit="4" topLeftCell="A5" activePane="bottomLeft" state="frozen"/>
      <selection pane="bottomLeft" activeCell="H22" sqref="A1:XFD1048576"/>
    </sheetView>
  </sheetViews>
  <sheetFormatPr defaultRowHeight="15" x14ac:dyDescent="0.25"/>
  <cols>
    <col min="1" max="1" width="18.28515625" style="44" customWidth="1"/>
    <col min="2" max="21" width="6.5703125" style="44" customWidth="1"/>
    <col min="22" max="16384" width="9.140625" style="44"/>
  </cols>
  <sheetData>
    <row r="1" spans="1:21" x14ac:dyDescent="0.25">
      <c r="A1" s="44" t="s">
        <v>0</v>
      </c>
    </row>
    <row r="2" spans="1:21" ht="36" customHeight="1" x14ac:dyDescent="0.55000000000000004">
      <c r="A2" s="200" t="s">
        <v>1</v>
      </c>
      <c r="B2" s="201" t="s">
        <v>28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</row>
    <row r="3" spans="1:21" ht="21.75" customHeight="1" x14ac:dyDescent="0.25">
      <c r="A3" s="200"/>
      <c r="B3" s="200" t="s">
        <v>20</v>
      </c>
      <c r="C3" s="200"/>
      <c r="D3" s="200"/>
      <c r="E3" s="200"/>
      <c r="F3" s="163"/>
      <c r="G3" s="202" t="s">
        <v>21</v>
      </c>
      <c r="H3" s="203"/>
      <c r="I3" s="203"/>
      <c r="J3" s="203"/>
      <c r="K3" s="203"/>
      <c r="L3" s="203"/>
      <c r="M3" s="203"/>
      <c r="N3" s="163"/>
      <c r="O3" s="200" t="s">
        <v>16</v>
      </c>
      <c r="P3" s="200"/>
      <c r="Q3" s="200"/>
      <c r="R3" s="200"/>
      <c r="S3" s="200"/>
      <c r="T3" s="200"/>
      <c r="U3" s="200"/>
    </row>
    <row r="4" spans="1:21" s="164" customFormat="1" ht="102" customHeight="1" x14ac:dyDescent="0.25">
      <c r="A4" s="200"/>
      <c r="B4" s="11" t="s">
        <v>14</v>
      </c>
      <c r="C4" s="11" t="s">
        <v>15</v>
      </c>
      <c r="D4" s="31" t="s">
        <v>18</v>
      </c>
      <c r="E4" s="12" t="s">
        <v>27</v>
      </c>
      <c r="F4" s="15"/>
      <c r="G4" s="11" t="s">
        <v>14</v>
      </c>
      <c r="H4" s="11" t="s">
        <v>15</v>
      </c>
      <c r="I4" s="31" t="s">
        <v>18</v>
      </c>
      <c r="J4" s="31" t="s">
        <v>17</v>
      </c>
      <c r="K4" s="12" t="s">
        <v>38</v>
      </c>
      <c r="L4" s="12" t="s">
        <v>27</v>
      </c>
      <c r="M4" s="12" t="s">
        <v>17</v>
      </c>
      <c r="N4" s="15"/>
      <c r="O4" s="11" t="s">
        <v>14</v>
      </c>
      <c r="P4" s="11" t="s">
        <v>15</v>
      </c>
      <c r="Q4" s="31" t="s">
        <v>18</v>
      </c>
      <c r="R4" s="31" t="s">
        <v>17</v>
      </c>
      <c r="S4" s="12" t="s">
        <v>13</v>
      </c>
      <c r="T4" s="12" t="s">
        <v>22</v>
      </c>
      <c r="U4" s="12" t="s">
        <v>17</v>
      </c>
    </row>
    <row r="5" spans="1:21" x14ac:dyDescent="0.25">
      <c r="A5" s="165" t="s">
        <v>29</v>
      </c>
      <c r="B5" s="42">
        <v>167</v>
      </c>
      <c r="C5" s="6">
        <v>0.97</v>
      </c>
      <c r="D5" s="32">
        <v>0.56000000000000005</v>
      </c>
      <c r="E5" s="5">
        <v>35</v>
      </c>
      <c r="F5" s="2"/>
      <c r="G5" s="7">
        <v>173</v>
      </c>
      <c r="H5" s="7">
        <v>98</v>
      </c>
      <c r="I5" s="34">
        <v>51</v>
      </c>
      <c r="J5" s="34"/>
      <c r="K5" s="5">
        <v>122</v>
      </c>
      <c r="L5" s="5">
        <v>126.4</v>
      </c>
      <c r="M5" s="5"/>
      <c r="N5" s="2"/>
      <c r="O5" s="17"/>
      <c r="P5" s="17"/>
      <c r="Q5" s="36"/>
      <c r="R5" s="36"/>
      <c r="S5" s="18"/>
      <c r="T5" s="18"/>
      <c r="U5" s="18"/>
    </row>
    <row r="6" spans="1:21" x14ac:dyDescent="0.25">
      <c r="A6" s="3" t="s">
        <v>11</v>
      </c>
      <c r="B6" s="42">
        <v>79</v>
      </c>
      <c r="C6" s="6" t="s">
        <v>40</v>
      </c>
      <c r="D6" s="32">
        <v>0.65</v>
      </c>
      <c r="E6" s="5">
        <v>35</v>
      </c>
      <c r="F6" s="2"/>
      <c r="G6" s="7">
        <v>81</v>
      </c>
      <c r="H6" s="7" t="s">
        <v>40</v>
      </c>
      <c r="I6" s="34">
        <v>60</v>
      </c>
      <c r="J6" s="34"/>
      <c r="K6" s="5">
        <v>122</v>
      </c>
      <c r="L6" s="5">
        <v>126.4</v>
      </c>
      <c r="M6" s="5"/>
      <c r="N6" s="2"/>
      <c r="O6" s="17"/>
      <c r="P6" s="17"/>
      <c r="Q6" s="36"/>
      <c r="R6" s="36"/>
      <c r="S6" s="18"/>
      <c r="T6" s="18"/>
      <c r="U6" s="18"/>
    </row>
    <row r="7" spans="1:21" x14ac:dyDescent="0.25">
      <c r="A7" s="3" t="s">
        <v>10</v>
      </c>
      <c r="B7" s="42">
        <v>88</v>
      </c>
      <c r="C7" s="6" t="s">
        <v>40</v>
      </c>
      <c r="D7" s="32">
        <v>0.48</v>
      </c>
      <c r="E7" s="5">
        <v>35</v>
      </c>
      <c r="F7" s="2"/>
      <c r="G7" s="7">
        <v>91</v>
      </c>
      <c r="H7" s="7" t="s">
        <v>40</v>
      </c>
      <c r="I7" s="34">
        <v>46</v>
      </c>
      <c r="J7" s="34"/>
      <c r="K7" s="5">
        <v>122</v>
      </c>
      <c r="L7" s="5">
        <v>126.4</v>
      </c>
      <c r="M7" s="5"/>
      <c r="N7" s="2"/>
      <c r="O7" s="17"/>
      <c r="P7" s="17"/>
      <c r="Q7" s="36"/>
      <c r="R7" s="36"/>
      <c r="S7" s="18"/>
      <c r="T7" s="18"/>
      <c r="U7" s="18"/>
    </row>
    <row r="8" spans="1:21" x14ac:dyDescent="0.25">
      <c r="A8" s="3" t="s">
        <v>12</v>
      </c>
      <c r="B8" s="42">
        <v>128</v>
      </c>
      <c r="C8" s="6" t="s">
        <v>40</v>
      </c>
      <c r="D8" s="32">
        <v>0.56000000000000005</v>
      </c>
      <c r="E8" s="5">
        <v>35</v>
      </c>
      <c r="F8" s="2"/>
      <c r="G8" s="7">
        <v>133</v>
      </c>
      <c r="H8" s="7" t="s">
        <v>40</v>
      </c>
      <c r="I8" s="34">
        <v>56</v>
      </c>
      <c r="J8" s="34"/>
      <c r="K8" s="5">
        <v>122</v>
      </c>
      <c r="L8" s="5">
        <v>126.4</v>
      </c>
      <c r="M8" s="5"/>
      <c r="N8" s="2"/>
      <c r="O8" s="17"/>
      <c r="P8" s="17"/>
      <c r="Q8" s="36"/>
      <c r="R8" s="36"/>
      <c r="S8" s="18"/>
      <c r="T8" s="18"/>
      <c r="U8" s="18"/>
    </row>
    <row r="9" spans="1:21" x14ac:dyDescent="0.25">
      <c r="A9" s="3" t="s">
        <v>26</v>
      </c>
      <c r="B9" s="42">
        <v>39</v>
      </c>
      <c r="C9" s="6" t="s">
        <v>40</v>
      </c>
      <c r="D9" s="32">
        <v>0.51</v>
      </c>
      <c r="E9" s="5">
        <v>35</v>
      </c>
      <c r="F9" s="2"/>
      <c r="G9" s="7">
        <v>40</v>
      </c>
      <c r="H9" s="7" t="s">
        <v>40</v>
      </c>
      <c r="I9" s="34">
        <v>45</v>
      </c>
      <c r="J9" s="34"/>
      <c r="K9" s="5">
        <v>122</v>
      </c>
      <c r="L9" s="5">
        <v>126.4</v>
      </c>
      <c r="M9" s="5"/>
      <c r="N9" s="2"/>
      <c r="O9" s="17"/>
      <c r="P9" s="17"/>
      <c r="Q9" s="36"/>
      <c r="R9" s="36"/>
      <c r="S9" s="18"/>
      <c r="T9" s="18"/>
      <c r="U9" s="18"/>
    </row>
    <row r="11" spans="1:21" x14ac:dyDescent="0.25">
      <c r="A11" s="37" t="s">
        <v>25</v>
      </c>
    </row>
  </sheetData>
  <mergeCells count="5">
    <mergeCell ref="A2:A4"/>
    <mergeCell ref="B2:U2"/>
    <mergeCell ref="B3:E3"/>
    <mergeCell ref="G3:M3"/>
    <mergeCell ref="O3:U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42"/>
  <sheetViews>
    <sheetView zoomScale="115" zoomScaleNormal="115" workbookViewId="0">
      <pane ySplit="4" topLeftCell="A5" activePane="bottomLeft" state="frozen"/>
      <selection pane="bottomLeft" activeCell="J44" sqref="J44"/>
    </sheetView>
  </sheetViews>
  <sheetFormatPr defaultRowHeight="15" x14ac:dyDescent="0.25"/>
  <cols>
    <col min="1" max="1" width="18.28515625" customWidth="1"/>
    <col min="2" max="2" width="5.28515625" customWidth="1"/>
    <col min="3" max="3" width="6.7109375" bestFit="1" customWidth="1"/>
    <col min="4" max="4" width="5.28515625" style="47" customWidth="1"/>
    <col min="5" max="9" width="5.28515625" customWidth="1"/>
    <col min="10" max="10" width="8.42578125" bestFit="1" customWidth="1"/>
    <col min="11" max="11" width="5.28515625" customWidth="1"/>
    <col min="12" max="12" width="5.28515625" style="30" customWidth="1"/>
    <col min="13" max="13" width="5.85546875" bestFit="1" customWidth="1"/>
    <col min="14" max="14" width="5.7109375" style="30" bestFit="1" customWidth="1"/>
    <col min="15" max="15" width="5.28515625" customWidth="1"/>
    <col min="16" max="16" width="5.28515625" style="30" customWidth="1"/>
    <col min="17" max="17" width="5.28515625" customWidth="1"/>
    <col min="18" max="18" width="5.28515625" style="30" customWidth="1"/>
    <col min="19" max="29" width="5.28515625" customWidth="1"/>
  </cols>
  <sheetData>
    <row r="1" spans="1:29" x14ac:dyDescent="0.25">
      <c r="A1" t="s">
        <v>0</v>
      </c>
    </row>
    <row r="2" spans="1:29" ht="36" x14ac:dyDescent="0.55000000000000004">
      <c r="A2" s="205" t="s">
        <v>1</v>
      </c>
      <c r="B2" s="201" t="s">
        <v>19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ht="15.75" customHeight="1" x14ac:dyDescent="0.25">
      <c r="A3" s="205"/>
      <c r="B3" s="205" t="s">
        <v>20</v>
      </c>
      <c r="C3" s="205"/>
      <c r="D3" s="205"/>
      <c r="E3" s="205"/>
      <c r="F3" s="205"/>
      <c r="G3" s="205"/>
      <c r="H3" s="1"/>
      <c r="I3" s="206" t="s">
        <v>21</v>
      </c>
      <c r="J3" s="207"/>
      <c r="K3" s="207"/>
      <c r="L3" s="207"/>
      <c r="M3" s="207"/>
      <c r="N3" s="207"/>
      <c r="O3" s="207"/>
      <c r="P3" s="207"/>
      <c r="Q3" s="207"/>
      <c r="R3" s="208"/>
      <c r="S3" s="1"/>
      <c r="T3" s="205" t="s">
        <v>16</v>
      </c>
      <c r="U3" s="205"/>
      <c r="V3" s="205"/>
      <c r="W3" s="205"/>
      <c r="X3" s="205"/>
      <c r="Y3" s="205"/>
      <c r="Z3" s="205"/>
      <c r="AA3" s="205"/>
      <c r="AB3" s="205"/>
      <c r="AC3" s="205"/>
    </row>
    <row r="4" spans="1:29" s="4" customFormat="1" ht="88.5" x14ac:dyDescent="0.25">
      <c r="A4" s="205"/>
      <c r="B4" s="11" t="s">
        <v>14</v>
      </c>
      <c r="C4" s="11" t="s">
        <v>15</v>
      </c>
      <c r="D4" s="31" t="s">
        <v>18</v>
      </c>
      <c r="E4" s="12" t="s">
        <v>22</v>
      </c>
      <c r="F4" s="13" t="s">
        <v>24</v>
      </c>
      <c r="G4" s="14" t="s">
        <v>23</v>
      </c>
      <c r="H4" s="15"/>
      <c r="I4" s="11" t="s">
        <v>14</v>
      </c>
      <c r="J4" s="11" t="s">
        <v>15</v>
      </c>
      <c r="K4" s="31" t="s">
        <v>18</v>
      </c>
      <c r="L4" s="135" t="s">
        <v>17</v>
      </c>
      <c r="M4" s="12" t="s">
        <v>22</v>
      </c>
      <c r="N4" s="16" t="s">
        <v>17</v>
      </c>
      <c r="O4" s="13" t="s">
        <v>24</v>
      </c>
      <c r="P4" s="134" t="s">
        <v>17</v>
      </c>
      <c r="Q4" s="14" t="s">
        <v>23</v>
      </c>
      <c r="R4" s="133" t="s">
        <v>17</v>
      </c>
      <c r="S4" s="15"/>
      <c r="T4" s="11" t="s">
        <v>14</v>
      </c>
      <c r="U4" s="11" t="s">
        <v>15</v>
      </c>
      <c r="V4" s="31" t="s">
        <v>18</v>
      </c>
      <c r="W4" s="31" t="s">
        <v>17</v>
      </c>
      <c r="X4" s="12" t="s">
        <v>22</v>
      </c>
      <c r="Y4" s="12" t="s">
        <v>17</v>
      </c>
      <c r="Z4" s="13" t="s">
        <v>24</v>
      </c>
      <c r="AA4" s="13" t="s">
        <v>17</v>
      </c>
      <c r="AB4" s="14" t="s">
        <v>23</v>
      </c>
      <c r="AC4" s="14" t="s">
        <v>17</v>
      </c>
    </row>
    <row r="5" spans="1:29" s="30" customFormat="1" ht="15.75" x14ac:dyDescent="0.25">
      <c r="A5" s="9" t="s">
        <v>2</v>
      </c>
      <c r="B5" s="42">
        <v>65</v>
      </c>
      <c r="C5" s="52">
        <v>52</v>
      </c>
      <c r="D5" s="36">
        <v>34</v>
      </c>
      <c r="E5" s="5">
        <v>40.4</v>
      </c>
      <c r="F5" s="50">
        <v>52</v>
      </c>
      <c r="G5" s="8">
        <v>0.8</v>
      </c>
      <c r="H5" s="2"/>
      <c r="I5" s="7">
        <v>70</v>
      </c>
      <c r="J5" s="52">
        <v>56</v>
      </c>
      <c r="K5" s="51">
        <v>53</v>
      </c>
      <c r="L5" s="143">
        <f>K5-D5</f>
        <v>19</v>
      </c>
      <c r="M5" s="5">
        <v>51</v>
      </c>
      <c r="N5" s="144">
        <f>M5-E5</f>
        <v>10.600000000000001</v>
      </c>
      <c r="O5" s="10">
        <v>67</v>
      </c>
      <c r="P5" s="145">
        <f>O5-F5</f>
        <v>15</v>
      </c>
      <c r="Q5" s="8">
        <v>1.5</v>
      </c>
      <c r="R5" s="146">
        <f>Q5-G5</f>
        <v>0.7</v>
      </c>
      <c r="S5" s="24"/>
      <c r="T5" s="26"/>
      <c r="U5" s="26"/>
      <c r="V5" s="35"/>
      <c r="W5" s="35"/>
      <c r="X5" s="27"/>
      <c r="Y5" s="27"/>
      <c r="Z5" s="28"/>
      <c r="AA5" s="28"/>
      <c r="AB5" s="29"/>
      <c r="AC5" s="29"/>
    </row>
    <row r="6" spans="1:29" x14ac:dyDescent="0.25">
      <c r="A6" s="3" t="s">
        <v>10</v>
      </c>
      <c r="B6" s="42">
        <v>37</v>
      </c>
      <c r="C6" s="52">
        <v>59</v>
      </c>
      <c r="D6" s="36">
        <v>32</v>
      </c>
      <c r="E6" s="5">
        <v>40.1</v>
      </c>
      <c r="F6" s="10">
        <v>49</v>
      </c>
      <c r="G6" s="8">
        <v>0.8</v>
      </c>
      <c r="H6" s="2"/>
      <c r="I6" s="7">
        <v>34</v>
      </c>
      <c r="J6" s="52">
        <v>54</v>
      </c>
      <c r="K6" s="51">
        <v>59</v>
      </c>
      <c r="L6" s="143">
        <f>K6-D6</f>
        <v>27</v>
      </c>
      <c r="M6" s="5">
        <v>55.5</v>
      </c>
      <c r="N6" s="144">
        <f>M6-E6</f>
        <v>15.399999999999999</v>
      </c>
      <c r="O6" s="10">
        <v>71</v>
      </c>
      <c r="P6" s="145">
        <f>O6-F6</f>
        <v>22</v>
      </c>
      <c r="Q6" s="8">
        <v>1.7</v>
      </c>
      <c r="R6" s="146">
        <f>Q6-G6</f>
        <v>0.89999999999999991</v>
      </c>
      <c r="S6" s="2"/>
      <c r="T6" s="17"/>
      <c r="U6" s="17"/>
      <c r="V6" s="36"/>
      <c r="W6" s="36"/>
      <c r="X6" s="18"/>
      <c r="Y6" s="18"/>
      <c r="Z6" s="19"/>
      <c r="AA6" s="19"/>
      <c r="AB6" s="20"/>
      <c r="AC6" s="20"/>
    </row>
    <row r="7" spans="1:29" x14ac:dyDescent="0.25">
      <c r="A7" s="3" t="s">
        <v>11</v>
      </c>
      <c r="B7" s="42">
        <v>28</v>
      </c>
      <c r="C7" s="52">
        <v>57</v>
      </c>
      <c r="D7" s="36">
        <v>37</v>
      </c>
      <c r="E7" s="5">
        <v>40.9</v>
      </c>
      <c r="F7" s="10">
        <v>57</v>
      </c>
      <c r="G7" s="8">
        <v>0.7</v>
      </c>
      <c r="H7" s="2"/>
      <c r="I7" s="7">
        <v>36</v>
      </c>
      <c r="J7" s="52">
        <v>57</v>
      </c>
      <c r="K7" s="51">
        <v>47</v>
      </c>
      <c r="L7" s="143">
        <f>K7-D7</f>
        <v>10</v>
      </c>
      <c r="M7" s="5">
        <v>46.7</v>
      </c>
      <c r="N7" s="144">
        <f>M7-E7</f>
        <v>5.8000000000000043</v>
      </c>
      <c r="O7" s="10">
        <v>64</v>
      </c>
      <c r="P7" s="145">
        <f>O7-F7</f>
        <v>7</v>
      </c>
      <c r="Q7" s="8">
        <v>1.3</v>
      </c>
      <c r="R7" s="146">
        <f>Q7-G7</f>
        <v>0.60000000000000009</v>
      </c>
      <c r="S7" s="2"/>
      <c r="T7" s="17"/>
      <c r="U7" s="17"/>
      <c r="V7" s="36"/>
      <c r="W7" s="36"/>
      <c r="X7" s="18"/>
      <c r="Y7" s="18"/>
      <c r="Z7" s="19"/>
      <c r="AA7" s="19"/>
      <c r="AB7" s="20"/>
      <c r="AC7" s="20"/>
    </row>
    <row r="8" spans="1:29" x14ac:dyDescent="0.25">
      <c r="A8" s="3" t="s">
        <v>12</v>
      </c>
      <c r="B8" s="42">
        <v>56</v>
      </c>
      <c r="C8" s="52">
        <v>59</v>
      </c>
      <c r="D8" s="36">
        <v>36</v>
      </c>
      <c r="E8" s="5">
        <v>40.700000000000003</v>
      </c>
      <c r="F8" s="10">
        <v>54</v>
      </c>
      <c r="G8" s="8">
        <v>0.8</v>
      </c>
      <c r="H8" s="2"/>
      <c r="I8" s="7">
        <v>58</v>
      </c>
      <c r="J8" s="52">
        <v>59</v>
      </c>
      <c r="K8" s="51">
        <v>55</v>
      </c>
      <c r="L8" s="143">
        <f>K8-D8</f>
        <v>19</v>
      </c>
      <c r="M8" s="5">
        <v>52.6</v>
      </c>
      <c r="N8" s="144">
        <f>M8-E8</f>
        <v>11.899999999999999</v>
      </c>
      <c r="O8" s="10">
        <v>69</v>
      </c>
      <c r="P8" s="145">
        <f>O8-F8</f>
        <v>15</v>
      </c>
      <c r="Q8" s="8">
        <v>1.5</v>
      </c>
      <c r="R8" s="146">
        <f>Q8-G8</f>
        <v>0.7</v>
      </c>
      <c r="S8" s="2"/>
      <c r="T8" s="17"/>
      <c r="U8" s="17"/>
      <c r="V8" s="36"/>
      <c r="W8" s="36"/>
      <c r="X8" s="18"/>
      <c r="Y8" s="18"/>
      <c r="Z8" s="19"/>
      <c r="AA8" s="19"/>
      <c r="AB8" s="20"/>
      <c r="AC8" s="20"/>
    </row>
    <row r="9" spans="1:29" ht="15.75" thickBot="1" x14ac:dyDescent="0.3">
      <c r="A9" s="53" t="s">
        <v>26</v>
      </c>
      <c r="B9" s="54">
        <v>9</v>
      </c>
      <c r="C9" s="55">
        <v>32</v>
      </c>
      <c r="D9" s="56">
        <v>25</v>
      </c>
      <c r="E9" s="57">
        <v>38.9</v>
      </c>
      <c r="F9" s="58">
        <v>44</v>
      </c>
      <c r="G9" s="59">
        <v>0.7</v>
      </c>
      <c r="H9" s="60"/>
      <c r="I9" s="61">
        <v>12</v>
      </c>
      <c r="J9" s="55">
        <v>43</v>
      </c>
      <c r="K9" s="62">
        <v>42</v>
      </c>
      <c r="L9" s="147">
        <f>K9-D9</f>
        <v>17</v>
      </c>
      <c r="M9" s="57">
        <v>43.1</v>
      </c>
      <c r="N9" s="148">
        <f>M9-E9</f>
        <v>4.2000000000000028</v>
      </c>
      <c r="O9" s="58">
        <v>58</v>
      </c>
      <c r="P9" s="149">
        <f>O9-F9</f>
        <v>14</v>
      </c>
      <c r="Q9" s="59">
        <v>1.2</v>
      </c>
      <c r="R9" s="150">
        <f>Q9-G9</f>
        <v>0.5</v>
      </c>
      <c r="S9" s="60"/>
      <c r="T9" s="63"/>
      <c r="U9" s="63"/>
      <c r="V9" s="56"/>
      <c r="W9" s="56"/>
      <c r="X9" s="64"/>
      <c r="Y9" s="64"/>
      <c r="Z9" s="65"/>
      <c r="AA9" s="65"/>
      <c r="AB9" s="66"/>
      <c r="AC9" s="66"/>
    </row>
    <row r="10" spans="1:29" s="30" customFormat="1" x14ac:dyDescent="0.25">
      <c r="A10" s="83" t="s">
        <v>3</v>
      </c>
      <c r="B10" s="84">
        <v>125</v>
      </c>
      <c r="C10" s="85">
        <v>86</v>
      </c>
      <c r="D10" s="86">
        <v>34</v>
      </c>
      <c r="E10" s="87">
        <v>37.4</v>
      </c>
      <c r="F10" s="88">
        <v>47</v>
      </c>
      <c r="G10" s="89">
        <v>1.7</v>
      </c>
      <c r="H10" s="90"/>
      <c r="I10" s="91">
        <v>142</v>
      </c>
      <c r="J10" s="85">
        <v>98</v>
      </c>
      <c r="K10" s="92">
        <v>49</v>
      </c>
      <c r="L10" s="151">
        <f>K10-D10</f>
        <v>15</v>
      </c>
      <c r="M10" s="87">
        <v>45.9</v>
      </c>
      <c r="N10" s="152">
        <f>M10-E10</f>
        <v>8.5</v>
      </c>
      <c r="O10" s="88">
        <v>63</v>
      </c>
      <c r="P10" s="153">
        <f>O10-F10</f>
        <v>16</v>
      </c>
      <c r="Q10" s="89">
        <v>2.5</v>
      </c>
      <c r="R10" s="154">
        <f>Q10-G10</f>
        <v>0.8</v>
      </c>
      <c r="S10" s="93"/>
      <c r="T10" s="94"/>
      <c r="U10" s="94"/>
      <c r="V10" s="95"/>
      <c r="W10" s="95"/>
      <c r="X10" s="96"/>
      <c r="Y10" s="96"/>
      <c r="Z10" s="97"/>
      <c r="AA10" s="97"/>
      <c r="AB10" s="98"/>
      <c r="AC10" s="99"/>
    </row>
    <row r="11" spans="1:29" x14ac:dyDescent="0.25">
      <c r="A11" s="100" t="s">
        <v>10</v>
      </c>
      <c r="B11" s="42">
        <v>67</v>
      </c>
      <c r="C11" s="52">
        <v>86</v>
      </c>
      <c r="D11" s="36">
        <v>40</v>
      </c>
      <c r="E11" s="5">
        <v>38.9</v>
      </c>
      <c r="F11" s="10">
        <v>49</v>
      </c>
      <c r="G11" s="8">
        <v>1.8</v>
      </c>
      <c r="H11" s="2"/>
      <c r="I11" s="7">
        <v>77</v>
      </c>
      <c r="J11" s="52">
        <v>99</v>
      </c>
      <c r="K11" s="51">
        <v>53</v>
      </c>
      <c r="L11" s="143">
        <f>K11-D11</f>
        <v>13</v>
      </c>
      <c r="M11" s="5">
        <v>47.7</v>
      </c>
      <c r="N11" s="144">
        <f>M11-E11</f>
        <v>8.8000000000000043</v>
      </c>
      <c r="O11" s="10">
        <v>62</v>
      </c>
      <c r="P11" s="145">
        <f>O11-F11</f>
        <v>13</v>
      </c>
      <c r="Q11" s="8">
        <v>2.7</v>
      </c>
      <c r="R11" s="146">
        <f>Q11-G11</f>
        <v>0.90000000000000013</v>
      </c>
      <c r="S11" s="2"/>
      <c r="T11" s="17"/>
      <c r="U11" s="17"/>
      <c r="V11" s="36"/>
      <c r="W11" s="36"/>
      <c r="X11" s="18"/>
      <c r="Y11" s="18"/>
      <c r="Z11" s="19"/>
      <c r="AA11" s="19"/>
      <c r="AB11" s="20"/>
      <c r="AC11" s="101"/>
    </row>
    <row r="12" spans="1:29" x14ac:dyDescent="0.25">
      <c r="A12" s="100" t="s">
        <v>11</v>
      </c>
      <c r="B12" s="42">
        <v>57</v>
      </c>
      <c r="C12" s="52">
        <v>85</v>
      </c>
      <c r="D12" s="36">
        <v>26</v>
      </c>
      <c r="E12" s="5">
        <v>35.700000000000003</v>
      </c>
      <c r="F12" s="10">
        <v>44</v>
      </c>
      <c r="G12" s="8">
        <v>1.7</v>
      </c>
      <c r="H12" s="2"/>
      <c r="I12" s="7">
        <v>65</v>
      </c>
      <c r="J12" s="52">
        <v>97</v>
      </c>
      <c r="K12" s="51">
        <v>43</v>
      </c>
      <c r="L12" s="143">
        <f>K12-D12</f>
        <v>17</v>
      </c>
      <c r="M12" s="5">
        <v>43.7</v>
      </c>
      <c r="N12" s="144">
        <f>M12-E12</f>
        <v>8</v>
      </c>
      <c r="O12" s="10">
        <v>65</v>
      </c>
      <c r="P12" s="145">
        <f>O12-F12</f>
        <v>21</v>
      </c>
      <c r="Q12" s="8">
        <v>2.4</v>
      </c>
      <c r="R12" s="146">
        <f>Q12-G12</f>
        <v>0.7</v>
      </c>
      <c r="S12" s="2"/>
      <c r="T12" s="17"/>
      <c r="U12" s="17"/>
      <c r="V12" s="36"/>
      <c r="W12" s="36"/>
      <c r="X12" s="18"/>
      <c r="Y12" s="18"/>
      <c r="Z12" s="19"/>
      <c r="AA12" s="19"/>
      <c r="AB12" s="20"/>
      <c r="AC12" s="101"/>
    </row>
    <row r="13" spans="1:29" x14ac:dyDescent="0.25">
      <c r="A13" s="100" t="s">
        <v>12</v>
      </c>
      <c r="B13" s="42">
        <v>91</v>
      </c>
      <c r="C13" s="52">
        <v>86</v>
      </c>
      <c r="D13" s="36">
        <v>38</v>
      </c>
      <c r="E13" s="5">
        <v>39.299999999999997</v>
      </c>
      <c r="F13" s="10">
        <v>46</v>
      </c>
      <c r="G13" s="8">
        <v>1.8</v>
      </c>
      <c r="H13" s="2"/>
      <c r="I13" s="7">
        <v>104</v>
      </c>
      <c r="J13" s="52">
        <v>98</v>
      </c>
      <c r="K13" s="51">
        <v>50</v>
      </c>
      <c r="L13" s="143">
        <f>K13-D13</f>
        <v>12</v>
      </c>
      <c r="M13" s="5">
        <v>48.2</v>
      </c>
      <c r="N13" s="144">
        <f>M13-E13</f>
        <v>8.9000000000000057</v>
      </c>
      <c r="O13" s="10">
        <v>67</v>
      </c>
      <c r="P13" s="145">
        <f>O13-F13</f>
        <v>21</v>
      </c>
      <c r="Q13" s="8">
        <v>2.6</v>
      </c>
      <c r="R13" s="146">
        <f>Q13-G13</f>
        <v>0.8</v>
      </c>
      <c r="S13" s="2"/>
      <c r="T13" s="17"/>
      <c r="U13" s="17"/>
      <c r="V13" s="36"/>
      <c r="W13" s="36"/>
      <c r="X13" s="18"/>
      <c r="Y13" s="18"/>
      <c r="Z13" s="19"/>
      <c r="AA13" s="19"/>
      <c r="AB13" s="20"/>
      <c r="AC13" s="101"/>
    </row>
    <row r="14" spans="1:29" ht="15.75" thickBot="1" x14ac:dyDescent="0.3">
      <c r="A14" s="102" t="s">
        <v>26</v>
      </c>
      <c r="B14" s="103">
        <v>33</v>
      </c>
      <c r="C14" s="104">
        <v>85</v>
      </c>
      <c r="D14" s="105">
        <v>21</v>
      </c>
      <c r="E14" s="106">
        <v>32.299999999999997</v>
      </c>
      <c r="F14" s="107">
        <v>48</v>
      </c>
      <c r="G14" s="108">
        <v>1.5</v>
      </c>
      <c r="H14" s="109"/>
      <c r="I14" s="110">
        <v>24</v>
      </c>
      <c r="J14" s="104">
        <v>83</v>
      </c>
      <c r="K14" s="111">
        <v>45</v>
      </c>
      <c r="L14" s="155">
        <f>K14-D14</f>
        <v>24</v>
      </c>
      <c r="M14" s="106">
        <v>43.1</v>
      </c>
      <c r="N14" s="156">
        <f>M14-E14</f>
        <v>10.800000000000004</v>
      </c>
      <c r="O14" s="107">
        <v>53</v>
      </c>
      <c r="P14" s="157">
        <f>O14-F14</f>
        <v>5</v>
      </c>
      <c r="Q14" s="108">
        <v>1.2</v>
      </c>
      <c r="R14" s="158">
        <f>Q14-G14</f>
        <v>-0.30000000000000004</v>
      </c>
      <c r="S14" s="109"/>
      <c r="T14" s="112"/>
      <c r="U14" s="112"/>
      <c r="V14" s="105"/>
      <c r="W14" s="105"/>
      <c r="X14" s="113"/>
      <c r="Y14" s="113"/>
      <c r="Z14" s="114"/>
      <c r="AA14" s="114"/>
      <c r="AB14" s="115"/>
      <c r="AC14" s="116"/>
    </row>
    <row r="15" spans="1:29" s="30" customFormat="1" x14ac:dyDescent="0.25">
      <c r="A15" s="67" t="s">
        <v>4</v>
      </c>
      <c r="B15" s="68">
        <v>120</v>
      </c>
      <c r="C15" s="69">
        <v>91</v>
      </c>
      <c r="D15" s="70">
        <v>33</v>
      </c>
      <c r="E15" s="71">
        <v>39.200000000000003</v>
      </c>
      <c r="F15" s="72">
        <v>52</v>
      </c>
      <c r="G15" s="73">
        <v>2.8</v>
      </c>
      <c r="H15" s="74"/>
      <c r="I15" s="75">
        <v>128</v>
      </c>
      <c r="J15" s="69">
        <v>97</v>
      </c>
      <c r="K15" s="76">
        <v>43</v>
      </c>
      <c r="L15" s="159">
        <f>K15-D15</f>
        <v>10</v>
      </c>
      <c r="M15" s="71">
        <v>44.9</v>
      </c>
      <c r="N15" s="160">
        <f>M15-E15</f>
        <v>5.6999999999999957</v>
      </c>
      <c r="O15" s="72">
        <v>64</v>
      </c>
      <c r="P15" s="161">
        <f>O15-F15</f>
        <v>12</v>
      </c>
      <c r="Q15" s="73">
        <v>3.4</v>
      </c>
      <c r="R15" s="162">
        <f>Q15-G15</f>
        <v>0.60000000000000009</v>
      </c>
      <c r="S15" s="77"/>
      <c r="T15" s="78"/>
      <c r="U15" s="78"/>
      <c r="V15" s="79"/>
      <c r="W15" s="79"/>
      <c r="X15" s="80"/>
      <c r="Y15" s="80"/>
      <c r="Z15" s="81"/>
      <c r="AA15" s="81"/>
      <c r="AB15" s="82"/>
      <c r="AC15" s="82"/>
    </row>
    <row r="16" spans="1:29" x14ac:dyDescent="0.25">
      <c r="A16" s="3" t="s">
        <v>10</v>
      </c>
      <c r="B16" s="42">
        <v>61</v>
      </c>
      <c r="C16" s="52">
        <v>97</v>
      </c>
      <c r="D16" s="36">
        <v>26</v>
      </c>
      <c r="E16" s="5">
        <v>36.799999999999997</v>
      </c>
      <c r="F16" s="10">
        <v>44</v>
      </c>
      <c r="G16" s="8">
        <v>2.6</v>
      </c>
      <c r="H16" s="2"/>
      <c r="I16" s="7">
        <v>67</v>
      </c>
      <c r="J16" s="52">
        <v>96</v>
      </c>
      <c r="K16" s="51">
        <v>31</v>
      </c>
      <c r="L16" s="143">
        <f>K16-D16</f>
        <v>5</v>
      </c>
      <c r="M16" s="5">
        <v>41.5</v>
      </c>
      <c r="N16" s="144">
        <f>M16-E16</f>
        <v>4.7000000000000028</v>
      </c>
      <c r="O16" s="10">
        <v>58</v>
      </c>
      <c r="P16" s="145">
        <f>O16-F16</f>
        <v>14</v>
      </c>
      <c r="Q16" s="8">
        <v>3.2</v>
      </c>
      <c r="R16" s="146">
        <f>Q16-G16</f>
        <v>0.60000000000000009</v>
      </c>
      <c r="S16" s="2"/>
      <c r="T16" s="17"/>
      <c r="U16" s="17"/>
      <c r="V16" s="36"/>
      <c r="W16" s="36"/>
      <c r="X16" s="18"/>
      <c r="Y16" s="18"/>
      <c r="Z16" s="19"/>
      <c r="AA16" s="19"/>
      <c r="AB16" s="20"/>
      <c r="AC16" s="20"/>
    </row>
    <row r="17" spans="1:29" x14ac:dyDescent="0.25">
      <c r="A17" s="3" t="s">
        <v>11</v>
      </c>
      <c r="B17" s="42">
        <v>59</v>
      </c>
      <c r="C17" s="52">
        <v>95</v>
      </c>
      <c r="D17" s="36">
        <v>39</v>
      </c>
      <c r="E17" s="5">
        <v>41.6</v>
      </c>
      <c r="F17" s="10">
        <v>59</v>
      </c>
      <c r="G17" s="8">
        <v>2.9</v>
      </c>
      <c r="H17" s="2"/>
      <c r="I17" s="7">
        <v>61</v>
      </c>
      <c r="J17" s="52">
        <v>98</v>
      </c>
      <c r="K17" s="51">
        <v>56</v>
      </c>
      <c r="L17" s="143">
        <f>K17-D17</f>
        <v>17</v>
      </c>
      <c r="M17" s="5">
        <v>48.8</v>
      </c>
      <c r="N17" s="144">
        <f>M17-E17</f>
        <v>7.1999999999999957</v>
      </c>
      <c r="O17" s="10">
        <v>70</v>
      </c>
      <c r="P17" s="145">
        <f>O17-F17</f>
        <v>11</v>
      </c>
      <c r="Q17" s="8">
        <v>3.6</v>
      </c>
      <c r="R17" s="146">
        <f>Q17-G17</f>
        <v>0.70000000000000018</v>
      </c>
      <c r="S17" s="2"/>
      <c r="T17" s="17"/>
      <c r="U17" s="17"/>
      <c r="V17" s="36"/>
      <c r="W17" s="36"/>
      <c r="X17" s="18"/>
      <c r="Y17" s="18"/>
      <c r="Z17" s="19"/>
      <c r="AA17" s="19"/>
      <c r="AB17" s="20"/>
      <c r="AC17" s="20"/>
    </row>
    <row r="18" spans="1:29" x14ac:dyDescent="0.25">
      <c r="A18" s="3" t="s">
        <v>12</v>
      </c>
      <c r="B18" s="42">
        <v>96</v>
      </c>
      <c r="C18" s="52">
        <v>93</v>
      </c>
      <c r="D18" s="36">
        <v>31</v>
      </c>
      <c r="E18" s="5">
        <v>39.1</v>
      </c>
      <c r="F18" s="10">
        <v>53</v>
      </c>
      <c r="G18" s="8">
        <v>2.8</v>
      </c>
      <c r="H18" s="2"/>
      <c r="I18" s="7">
        <v>99</v>
      </c>
      <c r="J18" s="52">
        <v>96</v>
      </c>
      <c r="K18" s="51">
        <v>42</v>
      </c>
      <c r="L18" s="143">
        <f>K18-D18</f>
        <v>11</v>
      </c>
      <c r="M18" s="5">
        <v>45</v>
      </c>
      <c r="N18" s="144">
        <f>M18-E18</f>
        <v>5.8999999999999986</v>
      </c>
      <c r="O18" s="10">
        <v>66</v>
      </c>
      <c r="P18" s="145">
        <f>O18-F18</f>
        <v>13</v>
      </c>
      <c r="Q18" s="8">
        <v>3.4</v>
      </c>
      <c r="R18" s="146">
        <f>Q18-G18</f>
        <v>0.60000000000000009</v>
      </c>
      <c r="S18" s="2"/>
      <c r="T18" s="17"/>
      <c r="U18" s="17"/>
      <c r="V18" s="36"/>
      <c r="W18" s="36"/>
      <c r="X18" s="18"/>
      <c r="Y18" s="18"/>
      <c r="Z18" s="19"/>
      <c r="AA18" s="19"/>
      <c r="AB18" s="20"/>
      <c r="AC18" s="20"/>
    </row>
    <row r="19" spans="1:29" ht="15.75" thickBot="1" x14ac:dyDescent="0.3">
      <c r="A19" s="53" t="s">
        <v>26</v>
      </c>
      <c r="B19" s="54">
        <v>24</v>
      </c>
      <c r="C19" s="55">
        <v>83</v>
      </c>
      <c r="D19" s="56">
        <v>38</v>
      </c>
      <c r="E19" s="57">
        <v>39.5</v>
      </c>
      <c r="F19" s="58">
        <v>46</v>
      </c>
      <c r="G19" s="59">
        <v>2.8</v>
      </c>
      <c r="H19" s="60"/>
      <c r="I19" s="61">
        <v>38</v>
      </c>
      <c r="J19" s="55">
        <v>97</v>
      </c>
      <c r="K19" s="62">
        <v>45</v>
      </c>
      <c r="L19" s="147">
        <f>K19-D19</f>
        <v>7</v>
      </c>
      <c r="M19" s="57">
        <v>39.700000000000003</v>
      </c>
      <c r="N19" s="148">
        <f>M19-E19</f>
        <v>0.20000000000000284</v>
      </c>
      <c r="O19" s="58">
        <v>59</v>
      </c>
      <c r="P19" s="149">
        <f>O19-F19</f>
        <v>13</v>
      </c>
      <c r="Q19" s="59">
        <v>2.2000000000000002</v>
      </c>
      <c r="R19" s="150">
        <f>Q19-G19</f>
        <v>-0.59999999999999964</v>
      </c>
      <c r="S19" s="60"/>
      <c r="T19" s="63"/>
      <c r="U19" s="63"/>
      <c r="V19" s="56"/>
      <c r="W19" s="56"/>
      <c r="X19" s="64"/>
      <c r="Y19" s="64"/>
      <c r="Z19" s="65"/>
      <c r="AA19" s="65"/>
      <c r="AB19" s="66"/>
      <c r="AC19" s="66"/>
    </row>
    <row r="20" spans="1:29" s="30" customFormat="1" x14ac:dyDescent="0.25">
      <c r="A20" s="83" t="s">
        <v>5</v>
      </c>
      <c r="B20" s="84">
        <v>137</v>
      </c>
      <c r="C20" s="85">
        <v>93</v>
      </c>
      <c r="D20" s="86">
        <v>42</v>
      </c>
      <c r="E20" s="87">
        <v>40</v>
      </c>
      <c r="F20" s="88">
        <v>58</v>
      </c>
      <c r="G20" s="89">
        <v>3.8</v>
      </c>
      <c r="H20" s="90"/>
      <c r="I20" s="91">
        <v>144</v>
      </c>
      <c r="J20" s="85">
        <v>97</v>
      </c>
      <c r="K20" s="92">
        <v>46</v>
      </c>
      <c r="L20" s="151">
        <f>K20-D20</f>
        <v>4</v>
      </c>
      <c r="M20" s="87">
        <v>45.3</v>
      </c>
      <c r="N20" s="152">
        <f>M20-E20</f>
        <v>5.2999999999999972</v>
      </c>
      <c r="O20" s="88">
        <v>64</v>
      </c>
      <c r="P20" s="153">
        <f>O20-F20</f>
        <v>6</v>
      </c>
      <c r="Q20" s="89">
        <v>4.2</v>
      </c>
      <c r="R20" s="154">
        <f>Q20-G20</f>
        <v>0.40000000000000036</v>
      </c>
      <c r="S20" s="93"/>
      <c r="T20" s="94"/>
      <c r="U20" s="94"/>
      <c r="V20" s="95"/>
      <c r="W20" s="95"/>
      <c r="X20" s="96"/>
      <c r="Y20" s="96"/>
      <c r="Z20" s="97"/>
      <c r="AA20" s="97"/>
      <c r="AB20" s="98"/>
      <c r="AC20" s="99"/>
    </row>
    <row r="21" spans="1:29" x14ac:dyDescent="0.25">
      <c r="A21" s="100" t="s">
        <v>10</v>
      </c>
      <c r="B21" s="42">
        <v>78</v>
      </c>
      <c r="C21" s="52">
        <v>93</v>
      </c>
      <c r="D21" s="36">
        <v>42</v>
      </c>
      <c r="E21" s="5">
        <v>43.1</v>
      </c>
      <c r="F21" s="10">
        <v>62</v>
      </c>
      <c r="G21" s="8">
        <v>4.3</v>
      </c>
      <c r="H21" s="2"/>
      <c r="I21" s="7">
        <v>81</v>
      </c>
      <c r="J21" s="52">
        <v>96</v>
      </c>
      <c r="K21" s="51">
        <v>48</v>
      </c>
      <c r="L21" s="143">
        <f>K21-D21</f>
        <v>6</v>
      </c>
      <c r="M21" s="5">
        <v>46.2</v>
      </c>
      <c r="N21" s="144">
        <f>M21-E21</f>
        <v>3.1000000000000014</v>
      </c>
      <c r="O21" s="10">
        <v>65</v>
      </c>
      <c r="P21" s="145">
        <f>O21-F21</f>
        <v>3</v>
      </c>
      <c r="Q21" s="8">
        <v>4.3</v>
      </c>
      <c r="R21" s="146">
        <f>Q21-G21</f>
        <v>0</v>
      </c>
      <c r="S21" s="2"/>
      <c r="T21" s="17"/>
      <c r="U21" s="17"/>
      <c r="V21" s="36"/>
      <c r="W21" s="36"/>
      <c r="X21" s="18"/>
      <c r="Y21" s="18"/>
      <c r="Z21" s="19"/>
      <c r="AA21" s="19"/>
      <c r="AB21" s="20"/>
      <c r="AC21" s="101"/>
    </row>
    <row r="22" spans="1:29" x14ac:dyDescent="0.25">
      <c r="A22" s="100" t="s">
        <v>11</v>
      </c>
      <c r="B22" s="42">
        <v>59</v>
      </c>
      <c r="C22" s="52">
        <v>92</v>
      </c>
      <c r="D22" s="36">
        <v>41</v>
      </c>
      <c r="E22" s="5">
        <v>42.7</v>
      </c>
      <c r="F22" s="10">
        <v>53</v>
      </c>
      <c r="G22" s="8">
        <v>3.8</v>
      </c>
      <c r="H22" s="2"/>
      <c r="I22" s="7">
        <v>63</v>
      </c>
      <c r="J22" s="52">
        <v>98</v>
      </c>
      <c r="K22" s="51">
        <v>43</v>
      </c>
      <c r="L22" s="143">
        <f>K22-D22</f>
        <v>2</v>
      </c>
      <c r="M22" s="5">
        <v>44.1</v>
      </c>
      <c r="N22" s="144">
        <f>M22-E22</f>
        <v>1.3999999999999986</v>
      </c>
      <c r="O22" s="10">
        <v>62</v>
      </c>
      <c r="P22" s="145">
        <f>O22-F22</f>
        <v>9</v>
      </c>
      <c r="Q22" s="8">
        <v>4.0999999999999996</v>
      </c>
      <c r="R22" s="146">
        <f>Q22-G22</f>
        <v>0.29999999999999982</v>
      </c>
      <c r="S22" s="2"/>
      <c r="T22" s="17"/>
      <c r="U22" s="17"/>
      <c r="V22" s="36"/>
      <c r="W22" s="36"/>
      <c r="X22" s="18"/>
      <c r="Y22" s="18"/>
      <c r="Z22" s="19"/>
      <c r="AA22" s="19"/>
      <c r="AB22" s="20"/>
      <c r="AC22" s="101"/>
    </row>
    <row r="23" spans="1:29" x14ac:dyDescent="0.25">
      <c r="A23" s="100" t="s">
        <v>12</v>
      </c>
      <c r="B23" s="42">
        <v>110</v>
      </c>
      <c r="C23" s="52">
        <v>92</v>
      </c>
      <c r="D23" s="36">
        <v>45</v>
      </c>
      <c r="E23" s="5">
        <v>43.6</v>
      </c>
      <c r="F23" s="10">
        <v>61</v>
      </c>
      <c r="G23" s="8">
        <v>3.8</v>
      </c>
      <c r="H23" s="2"/>
      <c r="I23" s="7">
        <v>116</v>
      </c>
      <c r="J23" s="52">
        <v>97</v>
      </c>
      <c r="K23" s="51">
        <v>47</v>
      </c>
      <c r="L23" s="143">
        <f>K23-D23</f>
        <v>2</v>
      </c>
      <c r="M23" s="5">
        <v>45.4</v>
      </c>
      <c r="N23" s="144">
        <f>M23-E23</f>
        <v>1.7999999999999972</v>
      </c>
      <c r="O23" s="10">
        <v>63</v>
      </c>
      <c r="P23" s="145">
        <f>O23-F23</f>
        <v>2</v>
      </c>
      <c r="Q23" s="8">
        <v>4.2</v>
      </c>
      <c r="R23" s="146">
        <f>Q23-G23</f>
        <v>0.40000000000000036</v>
      </c>
      <c r="S23" s="2"/>
      <c r="T23" s="17"/>
      <c r="U23" s="17"/>
      <c r="V23" s="36"/>
      <c r="W23" s="36"/>
      <c r="X23" s="18"/>
      <c r="Y23" s="18"/>
      <c r="Z23" s="19"/>
      <c r="AA23" s="19"/>
      <c r="AB23" s="20"/>
      <c r="AC23" s="101"/>
    </row>
    <row r="24" spans="1:29" ht="15.75" thickBot="1" x14ac:dyDescent="0.3">
      <c r="A24" s="102" t="s">
        <v>26</v>
      </c>
      <c r="B24" s="103">
        <v>27</v>
      </c>
      <c r="C24" s="104">
        <v>93</v>
      </c>
      <c r="D24" s="105">
        <v>30</v>
      </c>
      <c r="E24" s="106">
        <v>40.200000000000003</v>
      </c>
      <c r="F24" s="107">
        <v>44</v>
      </c>
      <c r="G24" s="108">
        <v>3.6</v>
      </c>
      <c r="H24" s="109"/>
      <c r="I24" s="110">
        <v>28</v>
      </c>
      <c r="J24" s="104">
        <v>97</v>
      </c>
      <c r="K24" s="111">
        <v>39</v>
      </c>
      <c r="L24" s="155">
        <f>K24-D24</f>
        <v>9</v>
      </c>
      <c r="M24" s="106">
        <v>44.6</v>
      </c>
      <c r="N24" s="156">
        <f>M24-E24</f>
        <v>4.3999999999999986</v>
      </c>
      <c r="O24" s="107">
        <v>68</v>
      </c>
      <c r="P24" s="157">
        <f>O24-F24</f>
        <v>24</v>
      </c>
      <c r="Q24" s="108">
        <v>3.3</v>
      </c>
      <c r="R24" s="158">
        <f>Q24-G24</f>
        <v>-0.30000000000000027</v>
      </c>
      <c r="S24" s="109"/>
      <c r="T24" s="112"/>
      <c r="U24" s="112"/>
      <c r="V24" s="105"/>
      <c r="W24" s="105"/>
      <c r="X24" s="113"/>
      <c r="Y24" s="113"/>
      <c r="Z24" s="114"/>
      <c r="AA24" s="114"/>
      <c r="AB24" s="115"/>
      <c r="AC24" s="116"/>
    </row>
    <row r="25" spans="1:29" s="30" customFormat="1" x14ac:dyDescent="0.25">
      <c r="A25" s="67" t="s">
        <v>6</v>
      </c>
      <c r="B25" s="68">
        <v>122</v>
      </c>
      <c r="C25" s="69">
        <v>95</v>
      </c>
      <c r="D25" s="70">
        <v>35</v>
      </c>
      <c r="E25" s="71">
        <v>41.7</v>
      </c>
      <c r="F25" s="72">
        <v>59</v>
      </c>
      <c r="G25" s="73">
        <v>4.5999999999999996</v>
      </c>
      <c r="H25" s="74"/>
      <c r="I25" s="75">
        <v>127</v>
      </c>
      <c r="J25" s="69">
        <v>98</v>
      </c>
      <c r="K25" s="76">
        <v>35</v>
      </c>
      <c r="L25" s="159">
        <f>K25-D25</f>
        <v>0</v>
      </c>
      <c r="M25" s="71">
        <v>42.1</v>
      </c>
      <c r="N25" s="160">
        <f>M25-E25</f>
        <v>0.39999999999999858</v>
      </c>
      <c r="O25" s="72">
        <v>61</v>
      </c>
      <c r="P25" s="161">
        <f>O25-F25</f>
        <v>2</v>
      </c>
      <c r="Q25" s="73">
        <v>4.9000000000000004</v>
      </c>
      <c r="R25" s="162">
        <f>Q25-G25</f>
        <v>0.30000000000000071</v>
      </c>
      <c r="S25" s="77"/>
      <c r="T25" s="78"/>
      <c r="U25" s="78"/>
      <c r="V25" s="79"/>
      <c r="W25" s="79"/>
      <c r="X25" s="80"/>
      <c r="Y25" s="80"/>
      <c r="Z25" s="81"/>
      <c r="AA25" s="81"/>
      <c r="AB25" s="82"/>
      <c r="AC25" s="82"/>
    </row>
    <row r="26" spans="1:29" x14ac:dyDescent="0.25">
      <c r="A26" s="3" t="s">
        <v>10</v>
      </c>
      <c r="B26" s="42">
        <v>63</v>
      </c>
      <c r="C26" s="52">
        <v>93</v>
      </c>
      <c r="D26" s="36">
        <v>33</v>
      </c>
      <c r="E26" s="5">
        <v>40.799999999999997</v>
      </c>
      <c r="F26" s="10">
        <v>54</v>
      </c>
      <c r="G26" s="8">
        <v>4.8</v>
      </c>
      <c r="H26" s="2"/>
      <c r="I26" s="7">
        <v>67</v>
      </c>
      <c r="J26" s="52">
        <v>99</v>
      </c>
      <c r="K26" s="51">
        <v>33</v>
      </c>
      <c r="L26" s="143">
        <f>K26-D26</f>
        <v>0</v>
      </c>
      <c r="M26" s="5">
        <v>40.4</v>
      </c>
      <c r="N26" s="144">
        <f>M26-E26</f>
        <v>-0.39999999999999858</v>
      </c>
      <c r="O26" s="10">
        <v>55</v>
      </c>
      <c r="P26" s="145">
        <f>O26-F26</f>
        <v>1</v>
      </c>
      <c r="Q26" s="8">
        <v>4.8</v>
      </c>
      <c r="R26" s="146">
        <f>Q26-G26</f>
        <v>0</v>
      </c>
      <c r="S26" s="2"/>
      <c r="T26" s="17"/>
      <c r="U26" s="17"/>
      <c r="V26" s="36"/>
      <c r="W26" s="36"/>
      <c r="X26" s="18"/>
      <c r="Y26" s="18"/>
      <c r="Z26" s="19"/>
      <c r="AA26" s="19"/>
      <c r="AB26" s="20"/>
      <c r="AC26" s="20"/>
    </row>
    <row r="27" spans="1:29" x14ac:dyDescent="0.25">
      <c r="A27" s="3" t="s">
        <v>11</v>
      </c>
      <c r="B27" s="42">
        <v>59</v>
      </c>
      <c r="C27" s="52">
        <v>97</v>
      </c>
      <c r="D27" s="36">
        <v>37</v>
      </c>
      <c r="E27" s="5">
        <v>42.7</v>
      </c>
      <c r="F27" s="10">
        <v>64</v>
      </c>
      <c r="G27" s="8">
        <v>5</v>
      </c>
      <c r="H27" s="2"/>
      <c r="I27" s="7">
        <v>60</v>
      </c>
      <c r="J27" s="52">
        <v>98</v>
      </c>
      <c r="K27" s="51">
        <v>37</v>
      </c>
      <c r="L27" s="143">
        <f>K27-D27</f>
        <v>0</v>
      </c>
      <c r="M27" s="5">
        <v>44</v>
      </c>
      <c r="N27" s="144">
        <f>M27-E27</f>
        <v>1.2999999999999972</v>
      </c>
      <c r="O27" s="10">
        <v>67</v>
      </c>
      <c r="P27" s="145">
        <f>O27-F27</f>
        <v>3</v>
      </c>
      <c r="Q27" s="8">
        <v>5</v>
      </c>
      <c r="R27" s="146">
        <f>Q27-G27</f>
        <v>0</v>
      </c>
      <c r="S27" s="2"/>
      <c r="T27" s="17"/>
      <c r="U27" s="17"/>
      <c r="V27" s="36"/>
      <c r="W27" s="36"/>
      <c r="X27" s="18"/>
      <c r="Y27" s="18"/>
      <c r="Z27" s="19"/>
      <c r="AA27" s="19"/>
      <c r="AB27" s="20"/>
      <c r="AC27" s="20"/>
    </row>
    <row r="28" spans="1:29" ht="14.25" customHeight="1" x14ac:dyDescent="0.25">
      <c r="A28" s="3" t="s">
        <v>12</v>
      </c>
      <c r="B28" s="42">
        <v>103</v>
      </c>
      <c r="C28" s="52">
        <v>92</v>
      </c>
      <c r="D28" s="36">
        <v>36</v>
      </c>
      <c r="E28" s="5">
        <v>41.1</v>
      </c>
      <c r="F28" s="10">
        <v>58</v>
      </c>
      <c r="G28" s="8">
        <v>4.5</v>
      </c>
      <c r="H28" s="2"/>
      <c r="I28" s="7">
        <v>106</v>
      </c>
      <c r="J28" s="52">
        <v>98</v>
      </c>
      <c r="K28" s="51">
        <v>33</v>
      </c>
      <c r="L28" s="143">
        <f>K28-D28</f>
        <v>-3</v>
      </c>
      <c r="M28" s="5">
        <v>41.7</v>
      </c>
      <c r="N28" s="144">
        <f>M28-E28</f>
        <v>0.60000000000000142</v>
      </c>
      <c r="O28" s="10">
        <v>60</v>
      </c>
      <c r="P28" s="145">
        <f>O28-F28</f>
        <v>2</v>
      </c>
      <c r="Q28" s="8">
        <v>4.9000000000000004</v>
      </c>
      <c r="R28" s="146">
        <f>Q28-G28</f>
        <v>0.40000000000000036</v>
      </c>
      <c r="S28" s="2"/>
      <c r="T28" s="17"/>
      <c r="U28" s="17"/>
      <c r="V28" s="36"/>
      <c r="W28" s="36"/>
      <c r="X28" s="18"/>
      <c r="Y28" s="18"/>
      <c r="Z28" s="19"/>
      <c r="AA28" s="19"/>
      <c r="AB28" s="20"/>
      <c r="AC28" s="20"/>
    </row>
    <row r="29" spans="1:29" ht="15.75" thickBot="1" x14ac:dyDescent="0.3">
      <c r="A29" s="53" t="s">
        <v>26</v>
      </c>
      <c r="B29" s="54">
        <v>19</v>
      </c>
      <c r="C29" s="55">
        <v>90</v>
      </c>
      <c r="D29" s="56">
        <v>31</v>
      </c>
      <c r="E29" s="57">
        <v>44.9</v>
      </c>
      <c r="F29" s="58">
        <v>63</v>
      </c>
      <c r="G29" s="59">
        <v>4.8</v>
      </c>
      <c r="H29" s="60"/>
      <c r="I29" s="61">
        <v>21</v>
      </c>
      <c r="J29" s="55">
        <v>100</v>
      </c>
      <c r="K29" s="62">
        <v>43</v>
      </c>
      <c r="L29" s="147">
        <f>K29-D29</f>
        <v>12</v>
      </c>
      <c r="M29" s="57">
        <v>44.1</v>
      </c>
      <c r="N29" s="148">
        <f>M29-E29</f>
        <v>-0.79999999999999716</v>
      </c>
      <c r="O29" s="58">
        <v>62</v>
      </c>
      <c r="P29" s="149">
        <f>O29-F29</f>
        <v>-1</v>
      </c>
      <c r="Q29" s="59">
        <v>5.0999999999999996</v>
      </c>
      <c r="R29" s="150">
        <f>Q29-G29</f>
        <v>0.29999999999999982</v>
      </c>
      <c r="S29" s="60"/>
      <c r="T29" s="63"/>
      <c r="U29" s="63"/>
      <c r="V29" s="56"/>
      <c r="W29" s="56"/>
      <c r="X29" s="64"/>
      <c r="Y29" s="64"/>
      <c r="Z29" s="65"/>
      <c r="AA29" s="65"/>
      <c r="AB29" s="66"/>
      <c r="AC29" s="66"/>
    </row>
    <row r="30" spans="1:29" s="30" customFormat="1" x14ac:dyDescent="0.25">
      <c r="A30" s="83" t="s">
        <v>7</v>
      </c>
      <c r="B30" s="84">
        <v>132</v>
      </c>
      <c r="C30" s="85">
        <v>96</v>
      </c>
      <c r="D30" s="86">
        <v>25</v>
      </c>
      <c r="E30" s="87">
        <v>36.6</v>
      </c>
      <c r="F30" s="88">
        <v>39</v>
      </c>
      <c r="G30" s="89">
        <v>5.0999999999999996</v>
      </c>
      <c r="H30" s="90"/>
      <c r="I30" s="91">
        <v>137</v>
      </c>
      <c r="J30" s="85">
        <v>99</v>
      </c>
      <c r="K30" s="92">
        <v>23</v>
      </c>
      <c r="L30" s="151">
        <f>K30-D30</f>
        <v>-2</v>
      </c>
      <c r="M30" s="87">
        <v>36.6</v>
      </c>
      <c r="N30" s="152">
        <f>M30-E30</f>
        <v>0</v>
      </c>
      <c r="O30" s="88">
        <v>42</v>
      </c>
      <c r="P30" s="153">
        <f>O30-F30</f>
        <v>3</v>
      </c>
      <c r="Q30" s="89">
        <v>5.2</v>
      </c>
      <c r="R30" s="154">
        <f>Q30-G30</f>
        <v>0.10000000000000053</v>
      </c>
      <c r="S30" s="93"/>
      <c r="T30" s="94"/>
      <c r="U30" s="94"/>
      <c r="V30" s="95"/>
      <c r="W30" s="95"/>
      <c r="X30" s="96"/>
      <c r="Y30" s="96"/>
      <c r="Z30" s="97"/>
      <c r="AA30" s="97"/>
      <c r="AB30" s="98"/>
      <c r="AC30" s="99"/>
    </row>
    <row r="31" spans="1:29" x14ac:dyDescent="0.25">
      <c r="A31" s="100" t="s">
        <v>10</v>
      </c>
      <c r="B31" s="42">
        <v>62</v>
      </c>
      <c r="C31" s="52">
        <v>91</v>
      </c>
      <c r="D31" s="36">
        <v>31</v>
      </c>
      <c r="E31" s="5">
        <v>37.299999999999997</v>
      </c>
      <c r="F31" s="10">
        <v>40</v>
      </c>
      <c r="G31" s="8">
        <v>5.3</v>
      </c>
      <c r="H31" s="2"/>
      <c r="I31" s="7">
        <v>67</v>
      </c>
      <c r="J31" s="52">
        <v>99</v>
      </c>
      <c r="K31" s="51">
        <v>25</v>
      </c>
      <c r="L31" s="143">
        <f>K31-D31</f>
        <v>-6</v>
      </c>
      <c r="M31" s="5">
        <v>36.299999999999997</v>
      </c>
      <c r="N31" s="144">
        <f>M31-E31</f>
        <v>-1</v>
      </c>
      <c r="O31" s="10">
        <v>40</v>
      </c>
      <c r="P31" s="145">
        <f>O31-F31</f>
        <v>0</v>
      </c>
      <c r="Q31" s="8">
        <v>5.3</v>
      </c>
      <c r="R31" s="146">
        <f>Q31-G31</f>
        <v>0</v>
      </c>
      <c r="S31" s="2"/>
      <c r="T31" s="17"/>
      <c r="U31" s="17"/>
      <c r="V31" s="36"/>
      <c r="W31" s="36"/>
      <c r="X31" s="18"/>
      <c r="Y31" s="18"/>
      <c r="Z31" s="19"/>
      <c r="AA31" s="19"/>
      <c r="AB31" s="20"/>
      <c r="AC31" s="101"/>
    </row>
    <row r="32" spans="1:29" x14ac:dyDescent="0.25">
      <c r="A32" s="100" t="s">
        <v>11</v>
      </c>
      <c r="B32" s="42">
        <v>70</v>
      </c>
      <c r="C32" s="52">
        <v>100</v>
      </c>
      <c r="D32" s="36">
        <v>20</v>
      </c>
      <c r="E32" s="5">
        <v>36</v>
      </c>
      <c r="F32" s="10">
        <v>37</v>
      </c>
      <c r="G32" s="8">
        <v>5.0999999999999996</v>
      </c>
      <c r="H32" s="2"/>
      <c r="I32" s="7">
        <v>70</v>
      </c>
      <c r="J32" s="52">
        <v>100</v>
      </c>
      <c r="K32" s="51">
        <v>20</v>
      </c>
      <c r="L32" s="143">
        <f>K32-D32</f>
        <v>0</v>
      </c>
      <c r="M32" s="5">
        <v>35.5</v>
      </c>
      <c r="N32" s="144">
        <f>M32-E32</f>
        <v>-0.5</v>
      </c>
      <c r="O32" s="10">
        <v>43</v>
      </c>
      <c r="P32" s="145">
        <f>O32-F32</f>
        <v>6</v>
      </c>
      <c r="Q32" s="8">
        <v>5.0999999999999996</v>
      </c>
      <c r="R32" s="146">
        <f>Q32-G32</f>
        <v>0</v>
      </c>
      <c r="S32" s="2"/>
      <c r="T32" s="17"/>
      <c r="U32" s="17"/>
      <c r="V32" s="36"/>
      <c r="W32" s="36"/>
      <c r="X32" s="18"/>
      <c r="Y32" s="18"/>
      <c r="Z32" s="19"/>
      <c r="AA32" s="19"/>
      <c r="AB32" s="20"/>
      <c r="AC32" s="101"/>
    </row>
    <row r="33" spans="1:29" x14ac:dyDescent="0.25">
      <c r="A33" s="100" t="s">
        <v>12</v>
      </c>
      <c r="B33" s="42">
        <v>111</v>
      </c>
      <c r="C33" s="52">
        <v>97</v>
      </c>
      <c r="D33" s="36">
        <v>31</v>
      </c>
      <c r="E33" s="5">
        <v>36.799999999999997</v>
      </c>
      <c r="F33" s="10">
        <v>39</v>
      </c>
      <c r="G33" s="8">
        <v>5.0999999999999996</v>
      </c>
      <c r="H33" s="2"/>
      <c r="I33" s="7">
        <v>115</v>
      </c>
      <c r="J33" s="52">
        <v>100</v>
      </c>
      <c r="K33" s="51">
        <v>23</v>
      </c>
      <c r="L33" s="143">
        <f>K33-D33</f>
        <v>-8</v>
      </c>
      <c r="M33" s="5">
        <v>35.5</v>
      </c>
      <c r="N33" s="144">
        <f>M33-E33</f>
        <v>-1.2999999999999972</v>
      </c>
      <c r="O33" s="10">
        <v>41</v>
      </c>
      <c r="P33" s="145">
        <f>O33-F33</f>
        <v>2</v>
      </c>
      <c r="Q33" s="8">
        <v>5.2</v>
      </c>
      <c r="R33" s="146">
        <f>Q33-G33</f>
        <v>0.10000000000000053</v>
      </c>
      <c r="S33" s="2"/>
      <c r="T33" s="17"/>
      <c r="U33" s="17"/>
      <c r="V33" s="36"/>
      <c r="W33" s="36"/>
      <c r="X33" s="18"/>
      <c r="Y33" s="18"/>
      <c r="Z33" s="19"/>
      <c r="AA33" s="19"/>
      <c r="AB33" s="20"/>
      <c r="AC33" s="101"/>
    </row>
    <row r="34" spans="1:29" ht="15.75" thickBot="1" x14ac:dyDescent="0.3">
      <c r="A34" s="102" t="s">
        <v>26</v>
      </c>
      <c r="B34" s="103">
        <v>21</v>
      </c>
      <c r="C34" s="104">
        <v>91</v>
      </c>
      <c r="D34" s="105">
        <v>19</v>
      </c>
      <c r="E34" s="106">
        <v>35.799999999999997</v>
      </c>
      <c r="F34" s="107">
        <v>38</v>
      </c>
      <c r="G34" s="108">
        <v>5</v>
      </c>
      <c r="H34" s="109"/>
      <c r="I34" s="110">
        <v>22</v>
      </c>
      <c r="J34" s="104">
        <v>96</v>
      </c>
      <c r="K34" s="111">
        <v>18</v>
      </c>
      <c r="L34" s="155">
        <f>K34-D34</f>
        <v>-1</v>
      </c>
      <c r="M34" s="106">
        <v>37.700000000000003</v>
      </c>
      <c r="N34" s="156">
        <f>M34-E34</f>
        <v>1.9000000000000057</v>
      </c>
      <c r="O34" s="107">
        <v>45</v>
      </c>
      <c r="P34" s="157">
        <f>O34-F34</f>
        <v>7</v>
      </c>
      <c r="Q34" s="108">
        <v>5.3</v>
      </c>
      <c r="R34" s="158">
        <f>Q34-G34</f>
        <v>0.29999999999999982</v>
      </c>
      <c r="S34" s="109"/>
      <c r="T34" s="112"/>
      <c r="U34" s="112"/>
      <c r="V34" s="105"/>
      <c r="W34" s="105"/>
      <c r="X34" s="113"/>
      <c r="Y34" s="113"/>
      <c r="Z34" s="114"/>
      <c r="AA34" s="114"/>
      <c r="AB34" s="115"/>
      <c r="AC34" s="116"/>
    </row>
    <row r="35" spans="1:29" x14ac:dyDescent="0.25">
      <c r="B35" s="44"/>
      <c r="C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29" x14ac:dyDescent="0.25">
      <c r="B36" s="44"/>
      <c r="C36" s="44"/>
      <c r="E36" s="44"/>
      <c r="F36" s="44"/>
      <c r="G36" s="44"/>
      <c r="H36" s="220" t="s">
        <v>10</v>
      </c>
      <c r="I36" s="137">
        <f>SUM(I6,I31,I26,I21,I16,I11,I6)</f>
        <v>427</v>
      </c>
      <c r="J36" s="138">
        <f>AVERAGE(J6,J31,J26,J21,J16,J11,J6)</f>
        <v>85.285714285714292</v>
      </c>
      <c r="K36" s="139">
        <f t="shared" ref="K36:R36" si="0">AVERAGE(K6,K31,K26,K21,K16,K11,K6)</f>
        <v>44</v>
      </c>
      <c r="L36" s="139">
        <f t="shared" si="0"/>
        <v>10.285714285714286</v>
      </c>
      <c r="M36" s="140">
        <f t="shared" si="0"/>
        <v>46.157142857142851</v>
      </c>
      <c r="N36" s="140">
        <f t="shared" si="0"/>
        <v>6.5714285714285721</v>
      </c>
      <c r="O36" s="141">
        <f t="shared" si="0"/>
        <v>60.285714285714285</v>
      </c>
      <c r="P36" s="141">
        <f t="shared" si="0"/>
        <v>10.714285714285714</v>
      </c>
      <c r="Q36" s="142">
        <f t="shared" si="0"/>
        <v>3.3857142857142857</v>
      </c>
      <c r="R36" s="142">
        <f t="shared" si="0"/>
        <v>0.47142857142857147</v>
      </c>
    </row>
    <row r="37" spans="1:29" x14ac:dyDescent="0.25">
      <c r="B37" s="44"/>
      <c r="C37" s="44"/>
      <c r="E37" s="44"/>
      <c r="F37" s="44"/>
      <c r="G37" s="44"/>
      <c r="H37" s="220" t="s">
        <v>11</v>
      </c>
      <c r="I37" s="137">
        <f t="shared" ref="I37" si="1">SUM(I7,I32,I27,I22,I17,I12,I7)</f>
        <v>391</v>
      </c>
      <c r="J37" s="138">
        <f t="shared" ref="J37:R37" si="2">AVERAGE(J7,J32,J27,J22,J17,J12,J7)</f>
        <v>86.428571428571431</v>
      </c>
      <c r="K37" s="139">
        <f t="shared" si="2"/>
        <v>41.857142857142854</v>
      </c>
      <c r="L37" s="139">
        <f t="shared" si="2"/>
        <v>8</v>
      </c>
      <c r="M37" s="140">
        <f t="shared" si="2"/>
        <v>44.214285714285715</v>
      </c>
      <c r="N37" s="140">
        <f t="shared" si="2"/>
        <v>4.1428571428571432</v>
      </c>
      <c r="O37" s="141">
        <f t="shared" si="2"/>
        <v>62.142857142857146</v>
      </c>
      <c r="P37" s="141">
        <f t="shared" si="2"/>
        <v>9.1428571428571423</v>
      </c>
      <c r="Q37" s="142">
        <f t="shared" si="2"/>
        <v>3.2571428571428567</v>
      </c>
      <c r="R37" s="142">
        <f t="shared" si="2"/>
        <v>0.41428571428571426</v>
      </c>
    </row>
    <row r="38" spans="1:29" x14ac:dyDescent="0.25">
      <c r="D38"/>
      <c r="L38"/>
      <c r="N38"/>
      <c r="P38"/>
      <c r="R38"/>
    </row>
    <row r="39" spans="1:29" x14ac:dyDescent="0.25">
      <c r="B39" s="44"/>
      <c r="C39" s="44"/>
      <c r="E39" s="44"/>
      <c r="F39" s="44"/>
      <c r="G39" s="44"/>
      <c r="H39" s="220" t="s">
        <v>12</v>
      </c>
      <c r="I39" s="137">
        <f>SUM(I8,I33,I28,I23,I18,I13,I8)</f>
        <v>656</v>
      </c>
      <c r="J39" s="138">
        <f>AVERAGE(J8,J33,J28,J23,J18,J13,J8)</f>
        <v>86.714285714285708</v>
      </c>
      <c r="K39" s="139">
        <f>AVERAGE(K8,K33,K28,K23,K18,K13,K8)</f>
        <v>43.571428571428569</v>
      </c>
      <c r="L39" s="139">
        <f>AVERAGE(L8,L33,L28,L23,L18,L13,L8)</f>
        <v>7.4285714285714288</v>
      </c>
      <c r="M39" s="140">
        <f>AVERAGE(M8,M33,M28,M23,M18,M13,M8)</f>
        <v>45.857142857142868</v>
      </c>
      <c r="N39" s="140">
        <f>AVERAGE(N8,N33,N28,N23,N18,N13,N8)</f>
        <v>5.6714285714285717</v>
      </c>
      <c r="O39" s="141">
        <f>AVERAGE(O8,O33,O28,O23,O18,O13,O8)</f>
        <v>62.142857142857146</v>
      </c>
      <c r="P39" s="141">
        <f>AVERAGE(P8,P33,P28,P23,P18,P13,P8)</f>
        <v>10</v>
      </c>
      <c r="Q39" s="142">
        <f>AVERAGE(Q8,Q33,Q28,Q23,Q18,Q13,Q8)</f>
        <v>3.3285714285714287</v>
      </c>
      <c r="R39" s="142">
        <f>AVERAGE(R8,R33,R28,R23,R18,R13,R8)</f>
        <v>0.52857142857142869</v>
      </c>
    </row>
    <row r="40" spans="1:29" x14ac:dyDescent="0.25">
      <c r="B40" s="44"/>
      <c r="C40" s="44"/>
      <c r="E40" s="44"/>
      <c r="F40" s="44"/>
      <c r="G40" s="44"/>
      <c r="H40" s="220" t="s">
        <v>41</v>
      </c>
      <c r="I40" s="137">
        <f>SUM(I9,I34,I29,I24,I19,I14,I9)</f>
        <v>157</v>
      </c>
      <c r="J40" s="138">
        <f>AVERAGE(J9,J34,J29,J24,J19,J14,J9)</f>
        <v>79.857142857142861</v>
      </c>
      <c r="K40" s="139">
        <f>AVERAGE(K9,K34,K29,K24,K19,K14,K9)</f>
        <v>39.142857142857146</v>
      </c>
      <c r="L40" s="139">
        <f>AVERAGE(L9,L34,L29,L24,L19,L14,L9)</f>
        <v>12.142857142857142</v>
      </c>
      <c r="M40" s="140">
        <f>AVERAGE(M9,M34,M29,M24,M19,M14,M9)</f>
        <v>42.199999999999996</v>
      </c>
      <c r="N40" s="140">
        <f>AVERAGE(N9,N34,N29,N24,N19,N14,N9)</f>
        <v>3.55714285714286</v>
      </c>
      <c r="O40" s="141">
        <f>AVERAGE(O9,O34,O29,O24,O19,O14,O9)</f>
        <v>57.571428571428569</v>
      </c>
      <c r="P40" s="141">
        <f>AVERAGE(P9,P34,P29,P24,P19,P14,P9)</f>
        <v>10.857142857142858</v>
      </c>
      <c r="Q40" s="142">
        <f>AVERAGE(Q9,Q34,Q29,Q24,Q19,Q14,Q9)</f>
        <v>2.7857142857142851</v>
      </c>
      <c r="R40" s="142">
        <f>AVERAGE(R9,R34,R29,R24,R19,R14,R9)</f>
        <v>5.7142857142857099E-2</v>
      </c>
    </row>
    <row r="41" spans="1:29" x14ac:dyDescent="0.25">
      <c r="H41" s="30"/>
      <c r="I41" s="117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29" x14ac:dyDescent="0.25">
      <c r="A42" s="221" t="s">
        <v>25</v>
      </c>
    </row>
  </sheetData>
  <mergeCells count="5">
    <mergeCell ref="A2:A4"/>
    <mergeCell ref="B2:AC2"/>
    <mergeCell ref="B3:G3"/>
    <mergeCell ref="I3:R3"/>
    <mergeCell ref="T3:AC3"/>
  </mergeCells>
  <conditionalFormatting sqref="C5:C34 J5:J34">
    <cfRule type="iconSet" priority="1">
      <iconSet iconSet="3Symbols">
        <cfvo type="percent" val="0"/>
        <cfvo type="num" val="90"/>
        <cfvo type="num" val="95"/>
      </iconSet>
    </cfRule>
  </conditionalFormatting>
  <pageMargins left="0.7" right="0.7" top="0.75" bottom="0.75" header="0.3" footer="0.3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66"/>
  <sheetViews>
    <sheetView tabSelected="1" zoomScale="115" zoomScaleNormal="115" workbookViewId="0">
      <pane ySplit="4" topLeftCell="A50" activePane="bottomLeft" state="frozen"/>
      <selection pane="bottomLeft" activeCell="A5" sqref="A5:XFD5"/>
    </sheetView>
  </sheetViews>
  <sheetFormatPr defaultRowHeight="15" x14ac:dyDescent="0.25"/>
  <cols>
    <col min="1" max="1" width="20.42578125" customWidth="1"/>
    <col min="2" max="2" width="4.42578125" style="48" customWidth="1"/>
    <col min="3" max="3" width="5.7109375" style="121" bestFit="1" customWidth="1"/>
    <col min="4" max="4" width="3.42578125" style="121" bestFit="1" customWidth="1"/>
    <col min="5" max="5" width="5.28515625" style="120" bestFit="1" customWidth="1"/>
    <col min="6" max="6" width="4.42578125" customWidth="1"/>
    <col min="7" max="7" width="6.42578125" style="120" bestFit="1" customWidth="1"/>
    <col min="8" max="8" width="4.42578125" customWidth="1"/>
    <col min="9" max="9" width="5.28515625" bestFit="1" customWidth="1"/>
    <col min="10" max="10" width="8.7109375" bestFit="1" customWidth="1"/>
    <col min="11" max="11" width="4.7109375" bestFit="1" customWidth="1"/>
    <col min="12" max="12" width="5" style="30" bestFit="1" customWidth="1"/>
    <col min="13" max="13" width="5.85546875" style="120" bestFit="1" customWidth="1"/>
    <col min="14" max="14" width="6.85546875" style="136" bestFit="1" customWidth="1"/>
    <col min="15" max="15" width="4.42578125" customWidth="1"/>
    <col min="16" max="16" width="5" style="30" bestFit="1" customWidth="1"/>
    <col min="17" max="17" width="5.42578125" style="120" bestFit="1" customWidth="1"/>
    <col min="18" max="18" width="5.5703125" style="30" bestFit="1" customWidth="1"/>
    <col min="19" max="29" width="4.42578125" customWidth="1"/>
  </cols>
  <sheetData>
    <row r="1" spans="1:29" x14ac:dyDescent="0.25">
      <c r="A1" s="44" t="s">
        <v>0</v>
      </c>
      <c r="B1" s="166"/>
      <c r="C1" s="167"/>
      <c r="D1" s="167"/>
      <c r="E1" s="168"/>
      <c r="F1" s="44"/>
      <c r="G1" s="168"/>
      <c r="H1" s="44"/>
      <c r="I1" s="44"/>
      <c r="J1" s="44"/>
      <c r="K1" s="44"/>
      <c r="L1" s="44"/>
      <c r="M1" s="168"/>
      <c r="N1" s="168"/>
      <c r="O1" s="44"/>
      <c r="P1" s="44"/>
      <c r="Q1" s="168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6" x14ac:dyDescent="0.55000000000000004">
      <c r="A2" s="200" t="s">
        <v>1</v>
      </c>
      <c r="B2" s="201" t="s">
        <v>19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ht="15.75" customHeight="1" x14ac:dyDescent="0.25">
      <c r="A3" s="200"/>
      <c r="B3" s="200" t="s">
        <v>20</v>
      </c>
      <c r="C3" s="200"/>
      <c r="D3" s="200"/>
      <c r="E3" s="200"/>
      <c r="F3" s="200"/>
      <c r="G3" s="200"/>
      <c r="H3" s="163"/>
      <c r="I3" s="202" t="s">
        <v>21</v>
      </c>
      <c r="J3" s="203"/>
      <c r="K3" s="203"/>
      <c r="L3" s="203"/>
      <c r="M3" s="203"/>
      <c r="N3" s="203"/>
      <c r="O3" s="203"/>
      <c r="P3" s="203"/>
      <c r="Q3" s="203"/>
      <c r="R3" s="204"/>
      <c r="S3" s="163"/>
      <c r="T3" s="200" t="s">
        <v>16</v>
      </c>
      <c r="U3" s="200"/>
      <c r="V3" s="200"/>
      <c r="W3" s="200"/>
      <c r="X3" s="200"/>
      <c r="Y3" s="200"/>
      <c r="Z3" s="200"/>
      <c r="AA3" s="200"/>
      <c r="AB3" s="200"/>
      <c r="AC3" s="200"/>
    </row>
    <row r="4" spans="1:29" s="4" customFormat="1" ht="93.75" customHeight="1" x14ac:dyDescent="0.25">
      <c r="A4" s="200"/>
      <c r="B4" s="49" t="s">
        <v>14</v>
      </c>
      <c r="C4" s="122" t="s">
        <v>15</v>
      </c>
      <c r="D4" s="124" t="s">
        <v>18</v>
      </c>
      <c r="E4" s="126" t="s">
        <v>22</v>
      </c>
      <c r="F4" s="13" t="s">
        <v>24</v>
      </c>
      <c r="G4" s="129" t="s">
        <v>23</v>
      </c>
      <c r="H4" s="15"/>
      <c r="I4" s="11" t="s">
        <v>14</v>
      </c>
      <c r="J4" s="11" t="s">
        <v>15</v>
      </c>
      <c r="K4" s="31" t="s">
        <v>18</v>
      </c>
      <c r="L4" s="31" t="s">
        <v>17</v>
      </c>
      <c r="M4" s="126" t="s">
        <v>22</v>
      </c>
      <c r="N4" s="126" t="s">
        <v>17</v>
      </c>
      <c r="O4" s="13" t="s">
        <v>24</v>
      </c>
      <c r="P4" s="13" t="s">
        <v>17</v>
      </c>
      <c r="Q4" s="129" t="s">
        <v>23</v>
      </c>
      <c r="R4" s="14" t="s">
        <v>17</v>
      </c>
      <c r="S4" s="15"/>
      <c r="T4" s="11" t="s">
        <v>14</v>
      </c>
      <c r="U4" s="11" t="s">
        <v>15</v>
      </c>
      <c r="V4" s="31" t="s">
        <v>18</v>
      </c>
      <c r="W4" s="31" t="s">
        <v>17</v>
      </c>
      <c r="X4" s="12" t="s">
        <v>22</v>
      </c>
      <c r="Y4" s="12" t="s">
        <v>17</v>
      </c>
      <c r="Z4" s="13" t="s">
        <v>24</v>
      </c>
      <c r="AA4" s="13" t="s">
        <v>17</v>
      </c>
      <c r="AB4" s="14" t="s">
        <v>23</v>
      </c>
      <c r="AC4" s="14" t="s">
        <v>17</v>
      </c>
    </row>
    <row r="5" spans="1:29" s="44" customFormat="1" x14ac:dyDescent="0.25">
      <c r="A5" s="209" t="s">
        <v>8</v>
      </c>
      <c r="B5" s="68">
        <v>138</v>
      </c>
      <c r="C5" s="69">
        <v>94</v>
      </c>
      <c r="D5" s="70">
        <v>22</v>
      </c>
      <c r="E5" s="71">
        <v>36.700000000000003</v>
      </c>
      <c r="F5" s="72">
        <v>40</v>
      </c>
      <c r="G5" s="73">
        <v>5.7</v>
      </c>
      <c r="H5" s="74"/>
      <c r="I5" s="75">
        <v>144</v>
      </c>
      <c r="J5" s="69">
        <v>98</v>
      </c>
      <c r="K5" s="76">
        <v>21</v>
      </c>
      <c r="L5" s="159">
        <f>K5-D5</f>
        <v>-1</v>
      </c>
      <c r="M5" s="71">
        <v>37</v>
      </c>
      <c r="N5" s="160">
        <f>M5-E5</f>
        <v>0.29999999999999716</v>
      </c>
      <c r="O5" s="72">
        <v>42</v>
      </c>
      <c r="P5" s="161">
        <f>O5-F5</f>
        <v>2</v>
      </c>
      <c r="Q5" s="73">
        <v>6</v>
      </c>
      <c r="R5" s="162">
        <f>Q5-G5</f>
        <v>0.29999999999999982</v>
      </c>
      <c r="S5" s="74"/>
      <c r="T5" s="210"/>
      <c r="U5" s="210"/>
      <c r="V5" s="70"/>
      <c r="W5" s="70"/>
      <c r="X5" s="211"/>
      <c r="Y5" s="211"/>
      <c r="Z5" s="212"/>
      <c r="AA5" s="212"/>
      <c r="AB5" s="213"/>
      <c r="AC5" s="213"/>
    </row>
    <row r="6" spans="1:29" s="44" customFormat="1" x14ac:dyDescent="0.25">
      <c r="A6" s="3" t="s">
        <v>10</v>
      </c>
      <c r="B6" s="42">
        <v>66</v>
      </c>
      <c r="C6" s="52">
        <v>92</v>
      </c>
      <c r="D6" s="36">
        <v>21</v>
      </c>
      <c r="E6" s="5">
        <v>35.299999999999997</v>
      </c>
      <c r="F6" s="10">
        <v>36</v>
      </c>
      <c r="G6" s="8">
        <v>5.9</v>
      </c>
      <c r="H6" s="2"/>
      <c r="I6" s="7">
        <v>70</v>
      </c>
      <c r="J6" s="52">
        <v>97</v>
      </c>
      <c r="K6" s="51">
        <v>19</v>
      </c>
      <c r="L6" s="143">
        <f>K6-D6</f>
        <v>-2</v>
      </c>
      <c r="M6" s="5">
        <v>36.5</v>
      </c>
      <c r="N6" s="144">
        <f>M6-E6</f>
        <v>1.2000000000000028</v>
      </c>
      <c r="O6" s="10">
        <v>40</v>
      </c>
      <c r="P6" s="145">
        <f>O6-F6</f>
        <v>4</v>
      </c>
      <c r="Q6" s="8">
        <v>5.9</v>
      </c>
      <c r="R6" s="146">
        <f>Q6-G6</f>
        <v>0</v>
      </c>
      <c r="S6" s="2"/>
      <c r="T6" s="17"/>
      <c r="U6" s="17"/>
      <c r="V6" s="36"/>
      <c r="W6" s="36"/>
      <c r="X6" s="18"/>
      <c r="Y6" s="18"/>
      <c r="Z6" s="19"/>
      <c r="AA6" s="19"/>
      <c r="AB6" s="20"/>
      <c r="AC6" s="20"/>
    </row>
    <row r="7" spans="1:29" s="44" customFormat="1" x14ac:dyDescent="0.25">
      <c r="A7" s="3" t="s">
        <v>11</v>
      </c>
      <c r="B7" s="42">
        <v>72</v>
      </c>
      <c r="C7" s="52">
        <v>96</v>
      </c>
      <c r="D7" s="36">
        <v>24</v>
      </c>
      <c r="E7" s="5">
        <v>38</v>
      </c>
      <c r="F7" s="10">
        <v>43</v>
      </c>
      <c r="G7" s="8">
        <v>6.1</v>
      </c>
      <c r="H7" s="2"/>
      <c r="I7" s="7">
        <v>74</v>
      </c>
      <c r="J7" s="52">
        <v>99</v>
      </c>
      <c r="K7" s="51">
        <v>23</v>
      </c>
      <c r="L7" s="143">
        <f>K7-D7</f>
        <v>-1</v>
      </c>
      <c r="M7" s="5">
        <v>37.6</v>
      </c>
      <c r="N7" s="144">
        <f>M7-E7</f>
        <v>-0.39999999999999858</v>
      </c>
      <c r="O7" s="10">
        <v>43</v>
      </c>
      <c r="P7" s="145">
        <f>O7-F7</f>
        <v>0</v>
      </c>
      <c r="Q7" s="8">
        <v>6.1</v>
      </c>
      <c r="R7" s="146">
        <f>Q7-G7</f>
        <v>0</v>
      </c>
      <c r="S7" s="2"/>
      <c r="T7" s="17"/>
      <c r="U7" s="17"/>
      <c r="V7" s="36"/>
      <c r="W7" s="36"/>
      <c r="X7" s="18"/>
      <c r="Y7" s="18"/>
      <c r="Z7" s="19"/>
      <c r="AA7" s="19"/>
      <c r="AB7" s="20"/>
      <c r="AC7" s="20"/>
    </row>
    <row r="8" spans="1:29" s="44" customFormat="1" x14ac:dyDescent="0.25">
      <c r="A8" s="3" t="s">
        <v>12</v>
      </c>
      <c r="B8" s="42">
        <v>121</v>
      </c>
      <c r="C8" s="52">
        <v>95</v>
      </c>
      <c r="D8" s="36">
        <v>21</v>
      </c>
      <c r="E8" s="5">
        <v>36.799999999999997</v>
      </c>
      <c r="F8" s="10">
        <v>40</v>
      </c>
      <c r="G8" s="8">
        <v>5.7</v>
      </c>
      <c r="H8" s="2"/>
      <c r="I8" s="7">
        <v>125</v>
      </c>
      <c r="J8" s="52">
        <v>98</v>
      </c>
      <c r="K8" s="51">
        <v>20</v>
      </c>
      <c r="L8" s="143">
        <f>K8-D8</f>
        <v>-1</v>
      </c>
      <c r="M8" s="5">
        <v>36.700000000000003</v>
      </c>
      <c r="N8" s="144">
        <f>M8-E8</f>
        <v>-9.9999999999994316E-2</v>
      </c>
      <c r="O8" s="10">
        <v>40</v>
      </c>
      <c r="P8" s="145">
        <f>O8-F8</f>
        <v>0</v>
      </c>
      <c r="Q8" s="8">
        <v>6</v>
      </c>
      <c r="R8" s="146">
        <f>Q8-G8</f>
        <v>0.29999999999999982</v>
      </c>
      <c r="S8" s="2"/>
      <c r="T8" s="17"/>
      <c r="U8" s="17"/>
      <c r="V8" s="36"/>
      <c r="W8" s="36"/>
      <c r="X8" s="18"/>
      <c r="Y8" s="18"/>
      <c r="Z8" s="19"/>
      <c r="AA8" s="19"/>
      <c r="AB8" s="20"/>
      <c r="AC8" s="20"/>
    </row>
    <row r="9" spans="1:29" s="44" customFormat="1" ht="15.75" thickBot="1" x14ac:dyDescent="0.3">
      <c r="A9" s="53" t="s">
        <v>26</v>
      </c>
      <c r="B9" s="54">
        <v>17</v>
      </c>
      <c r="C9" s="55">
        <v>85</v>
      </c>
      <c r="D9" s="56">
        <v>18</v>
      </c>
      <c r="E9" s="57">
        <v>36.6</v>
      </c>
      <c r="F9" s="58">
        <v>41</v>
      </c>
      <c r="G9" s="59">
        <v>5.9</v>
      </c>
      <c r="H9" s="60"/>
      <c r="I9" s="61">
        <v>19</v>
      </c>
      <c r="J9" s="55">
        <v>95</v>
      </c>
      <c r="K9" s="62">
        <v>26</v>
      </c>
      <c r="L9" s="147">
        <f>K9-D9</f>
        <v>8</v>
      </c>
      <c r="M9" s="57">
        <v>39.299999999999997</v>
      </c>
      <c r="N9" s="148">
        <f>M9-E9</f>
        <v>2.6999999999999957</v>
      </c>
      <c r="O9" s="58">
        <v>58</v>
      </c>
      <c r="P9" s="149">
        <f>O9-F9</f>
        <v>17</v>
      </c>
      <c r="Q9" s="59">
        <v>6.2</v>
      </c>
      <c r="R9" s="150">
        <f>Q9-G9</f>
        <v>0.29999999999999982</v>
      </c>
      <c r="S9" s="60"/>
      <c r="T9" s="63"/>
      <c r="U9" s="63"/>
      <c r="V9" s="56"/>
      <c r="W9" s="56"/>
      <c r="X9" s="64"/>
      <c r="Y9" s="64"/>
      <c r="Z9" s="65"/>
      <c r="AA9" s="65"/>
      <c r="AB9" s="66"/>
      <c r="AC9" s="66"/>
    </row>
    <row r="10" spans="1:29" s="44" customFormat="1" x14ac:dyDescent="0.25">
      <c r="A10" s="214" t="s">
        <v>9</v>
      </c>
      <c r="B10" s="84">
        <v>141</v>
      </c>
      <c r="C10" s="85">
        <v>90</v>
      </c>
      <c r="D10" s="86">
        <v>21</v>
      </c>
      <c r="E10" s="87">
        <v>36</v>
      </c>
      <c r="F10" s="88">
        <v>43</v>
      </c>
      <c r="G10" s="89">
        <v>6.5</v>
      </c>
      <c r="H10" s="90"/>
      <c r="I10" s="91">
        <v>149</v>
      </c>
      <c r="J10" s="85">
        <v>96</v>
      </c>
      <c r="K10" s="92">
        <v>21</v>
      </c>
      <c r="L10" s="151">
        <f>K10-D10</f>
        <v>0</v>
      </c>
      <c r="M10" s="87">
        <v>35.9</v>
      </c>
      <c r="N10" s="152">
        <f>M10-E10</f>
        <v>-0.10000000000000142</v>
      </c>
      <c r="O10" s="88">
        <v>41</v>
      </c>
      <c r="P10" s="153">
        <f>O10-F10</f>
        <v>-2</v>
      </c>
      <c r="Q10" s="89">
        <v>6.7</v>
      </c>
      <c r="R10" s="154">
        <f>Q10-G10</f>
        <v>0.20000000000000018</v>
      </c>
      <c r="S10" s="90"/>
      <c r="T10" s="215"/>
      <c r="U10" s="215"/>
      <c r="V10" s="86"/>
      <c r="W10" s="86"/>
      <c r="X10" s="216"/>
      <c r="Y10" s="216"/>
      <c r="Z10" s="217"/>
      <c r="AA10" s="217"/>
      <c r="AB10" s="218"/>
      <c r="AC10" s="219"/>
    </row>
    <row r="11" spans="1:29" s="44" customFormat="1" x14ac:dyDescent="0.25">
      <c r="A11" s="100" t="s">
        <v>10</v>
      </c>
      <c r="B11" s="42">
        <v>80</v>
      </c>
      <c r="C11" s="52">
        <v>92</v>
      </c>
      <c r="D11" s="36">
        <v>19</v>
      </c>
      <c r="E11" s="5">
        <v>35.9</v>
      </c>
      <c r="F11" s="10">
        <v>45</v>
      </c>
      <c r="G11" s="8">
        <v>6.7</v>
      </c>
      <c r="H11" s="2"/>
      <c r="I11" s="7">
        <v>80</v>
      </c>
      <c r="J11" s="52">
        <v>97</v>
      </c>
      <c r="K11" s="51">
        <v>21</v>
      </c>
      <c r="L11" s="143">
        <f>K11-D11</f>
        <v>2</v>
      </c>
      <c r="M11" s="5">
        <v>35.799999999999997</v>
      </c>
      <c r="N11" s="144">
        <f>M11-E11</f>
        <v>-0.10000000000000142</v>
      </c>
      <c r="O11" s="10">
        <v>39</v>
      </c>
      <c r="P11" s="145">
        <f>O11-F11</f>
        <v>-6</v>
      </c>
      <c r="Q11" s="8">
        <v>6.7</v>
      </c>
      <c r="R11" s="146">
        <f>Q11-G11</f>
        <v>0</v>
      </c>
      <c r="S11" s="2"/>
      <c r="T11" s="17"/>
      <c r="U11" s="17"/>
      <c r="V11" s="36"/>
      <c r="W11" s="36"/>
      <c r="X11" s="18"/>
      <c r="Y11" s="18"/>
      <c r="Z11" s="19"/>
      <c r="AA11" s="19"/>
      <c r="AB11" s="20"/>
      <c r="AC11" s="101"/>
    </row>
    <row r="12" spans="1:29" s="44" customFormat="1" x14ac:dyDescent="0.25">
      <c r="A12" s="100" t="s">
        <v>11</v>
      </c>
      <c r="B12" s="42">
        <v>61</v>
      </c>
      <c r="C12" s="52">
        <v>88</v>
      </c>
      <c r="D12" s="36">
        <v>23</v>
      </c>
      <c r="E12" s="5">
        <v>36.1</v>
      </c>
      <c r="F12" s="10">
        <v>39</v>
      </c>
      <c r="G12" s="8">
        <v>6.5</v>
      </c>
      <c r="H12" s="2"/>
      <c r="I12" s="7">
        <v>65</v>
      </c>
      <c r="J12" s="52">
        <v>94</v>
      </c>
      <c r="K12" s="51">
        <v>20</v>
      </c>
      <c r="L12" s="143">
        <f>K12-D12</f>
        <v>-3</v>
      </c>
      <c r="M12" s="5">
        <v>34.700000000000003</v>
      </c>
      <c r="N12" s="144">
        <f>M12-E12</f>
        <v>-1.3999999999999986</v>
      </c>
      <c r="O12" s="10">
        <v>43</v>
      </c>
      <c r="P12" s="145">
        <f>O12-F12</f>
        <v>4</v>
      </c>
      <c r="Q12" s="8">
        <v>6.5</v>
      </c>
      <c r="R12" s="146">
        <f>Q12-G12</f>
        <v>0</v>
      </c>
      <c r="S12" s="2"/>
      <c r="T12" s="17"/>
      <c r="U12" s="17"/>
      <c r="V12" s="36"/>
      <c r="W12" s="36"/>
      <c r="X12" s="18"/>
      <c r="Y12" s="18"/>
      <c r="Z12" s="19"/>
      <c r="AA12" s="19"/>
      <c r="AB12" s="20"/>
      <c r="AC12" s="101"/>
    </row>
    <row r="13" spans="1:29" s="44" customFormat="1" x14ac:dyDescent="0.25">
      <c r="A13" s="100" t="s">
        <v>12</v>
      </c>
      <c r="B13" s="42">
        <v>109</v>
      </c>
      <c r="C13" s="52">
        <v>89</v>
      </c>
      <c r="D13" s="36">
        <v>19</v>
      </c>
      <c r="E13" s="5">
        <v>36.299999999999997</v>
      </c>
      <c r="F13" s="10">
        <v>44</v>
      </c>
      <c r="G13" s="8">
        <v>6.5</v>
      </c>
      <c r="H13" s="2"/>
      <c r="I13" s="7">
        <v>117</v>
      </c>
      <c r="J13" s="52">
        <v>95</v>
      </c>
      <c r="K13" s="51">
        <v>20</v>
      </c>
      <c r="L13" s="143">
        <f>K13-D13</f>
        <v>1</v>
      </c>
      <c r="M13" s="5">
        <v>35.200000000000003</v>
      </c>
      <c r="N13" s="144">
        <f>M13-E13</f>
        <v>-1.0999999999999943</v>
      </c>
      <c r="O13" s="10">
        <v>42</v>
      </c>
      <c r="P13" s="145">
        <f>O13-F13</f>
        <v>-2</v>
      </c>
      <c r="Q13" s="8">
        <v>6.6</v>
      </c>
      <c r="R13" s="146">
        <f>Q13-G13</f>
        <v>9.9999999999999645E-2</v>
      </c>
      <c r="S13" s="2"/>
      <c r="T13" s="17"/>
      <c r="U13" s="17"/>
      <c r="V13" s="36"/>
      <c r="W13" s="36"/>
      <c r="X13" s="18"/>
      <c r="Y13" s="18"/>
      <c r="Z13" s="19"/>
      <c r="AA13" s="19"/>
      <c r="AB13" s="20"/>
      <c r="AC13" s="101"/>
    </row>
    <row r="14" spans="1:29" s="44" customFormat="1" ht="15.75" thickBot="1" x14ac:dyDescent="0.3">
      <c r="A14" s="102" t="s">
        <v>26</v>
      </c>
      <c r="B14" s="103">
        <v>32</v>
      </c>
      <c r="C14" s="104">
        <v>97</v>
      </c>
      <c r="D14" s="105">
        <v>19</v>
      </c>
      <c r="E14" s="106">
        <v>34.799999999999997</v>
      </c>
      <c r="F14" s="107">
        <v>38</v>
      </c>
      <c r="G14" s="108">
        <v>6.4</v>
      </c>
      <c r="H14" s="109"/>
      <c r="I14" s="110">
        <v>32</v>
      </c>
      <c r="J14" s="104">
        <v>97</v>
      </c>
      <c r="K14" s="111">
        <v>27</v>
      </c>
      <c r="L14" s="155">
        <f>K14-D14</f>
        <v>8</v>
      </c>
      <c r="M14" s="106">
        <v>35.700000000000003</v>
      </c>
      <c r="N14" s="156">
        <f>M14-E14</f>
        <v>0.90000000000000568</v>
      </c>
      <c r="O14" s="107">
        <v>44</v>
      </c>
      <c r="P14" s="157">
        <f>O14-F14</f>
        <v>6</v>
      </c>
      <c r="Q14" s="108">
        <v>6.7</v>
      </c>
      <c r="R14" s="158">
        <f>Q14-G14</f>
        <v>0.29999999999999982</v>
      </c>
      <c r="S14" s="109"/>
      <c r="T14" s="112"/>
      <c r="U14" s="112"/>
      <c r="V14" s="105"/>
      <c r="W14" s="105"/>
      <c r="X14" s="113"/>
      <c r="Y14" s="113"/>
      <c r="Z14" s="114"/>
      <c r="AA14" s="114"/>
      <c r="AB14" s="115"/>
      <c r="AC14" s="116"/>
    </row>
    <row r="15" spans="1:29" s="30" customFormat="1" x14ac:dyDescent="0.25">
      <c r="A15" s="165" t="s">
        <v>31</v>
      </c>
      <c r="B15" s="42"/>
      <c r="C15" s="52"/>
      <c r="D15" s="51"/>
      <c r="E15" s="128"/>
      <c r="F15" s="10"/>
      <c r="G15" s="131"/>
      <c r="H15" s="2"/>
      <c r="I15" s="7"/>
      <c r="J15" s="52"/>
      <c r="K15" s="51"/>
      <c r="L15" s="34"/>
      <c r="M15" s="128"/>
      <c r="N15" s="128"/>
      <c r="O15" s="10"/>
      <c r="P15" s="10"/>
      <c r="Q15" s="131"/>
      <c r="R15" s="146"/>
      <c r="S15" s="2"/>
      <c r="T15" s="17"/>
      <c r="U15" s="17"/>
      <c r="V15" s="36"/>
      <c r="W15" s="36"/>
      <c r="X15" s="18"/>
      <c r="Y15" s="18"/>
      <c r="Z15" s="19"/>
      <c r="AA15" s="19"/>
      <c r="AB15" s="20"/>
      <c r="AC15" s="20"/>
    </row>
    <row r="16" spans="1:29" x14ac:dyDescent="0.25">
      <c r="A16" s="38" t="s">
        <v>35</v>
      </c>
      <c r="B16" s="42">
        <v>158</v>
      </c>
      <c r="C16" s="52">
        <v>76</v>
      </c>
      <c r="D16" s="51">
        <v>18</v>
      </c>
      <c r="E16" s="128">
        <v>34.299999999999997</v>
      </c>
      <c r="F16" s="10">
        <v>38</v>
      </c>
      <c r="G16" s="131">
        <v>7</v>
      </c>
      <c r="H16" s="2"/>
      <c r="I16" s="7">
        <v>140</v>
      </c>
      <c r="J16" s="52">
        <v>67</v>
      </c>
      <c r="K16" s="51">
        <v>20</v>
      </c>
      <c r="L16" s="143">
        <f>K16-D16</f>
        <v>2</v>
      </c>
      <c r="M16" s="128">
        <v>32</v>
      </c>
      <c r="N16" s="144">
        <f>M16-E16</f>
        <v>-2.2999999999999972</v>
      </c>
      <c r="O16" s="10">
        <v>36</v>
      </c>
      <c r="P16" s="145">
        <f>O16-F16</f>
        <v>-2</v>
      </c>
      <c r="Q16" s="131">
        <v>7.1</v>
      </c>
      <c r="R16" s="146">
        <f>Q16-G16</f>
        <v>9.9999999999999645E-2</v>
      </c>
      <c r="S16" s="2"/>
      <c r="T16" s="17"/>
      <c r="U16" s="17"/>
      <c r="V16" s="36"/>
      <c r="W16" s="36"/>
      <c r="X16" s="18"/>
      <c r="Y16" s="18"/>
      <c r="Z16" s="19"/>
      <c r="AA16" s="19"/>
      <c r="AB16" s="20"/>
      <c r="AC16" s="20"/>
    </row>
    <row r="17" spans="1:29" x14ac:dyDescent="0.25">
      <c r="A17" s="41" t="s">
        <v>10</v>
      </c>
      <c r="B17" s="42">
        <v>85</v>
      </c>
      <c r="C17" s="52">
        <v>79</v>
      </c>
      <c r="D17" s="51">
        <v>17</v>
      </c>
      <c r="E17" s="128">
        <v>34.1</v>
      </c>
      <c r="F17" s="10">
        <v>38</v>
      </c>
      <c r="G17" s="131">
        <v>7</v>
      </c>
      <c r="H17" s="2"/>
      <c r="I17" s="7">
        <v>72</v>
      </c>
      <c r="J17" s="52">
        <v>67</v>
      </c>
      <c r="K17" s="51">
        <v>21</v>
      </c>
      <c r="L17" s="143">
        <f t="shared" ref="L17:L58" si="0">K17-D17</f>
        <v>4</v>
      </c>
      <c r="M17" s="128">
        <v>32</v>
      </c>
      <c r="N17" s="144">
        <f t="shared" ref="N17:N58" si="1">M17-E17</f>
        <v>-2.1000000000000014</v>
      </c>
      <c r="O17" s="10">
        <v>34</v>
      </c>
      <c r="P17" s="145">
        <f t="shared" ref="P17:P58" si="2">O17-F17</f>
        <v>-4</v>
      </c>
      <c r="Q17" s="131">
        <v>7</v>
      </c>
      <c r="R17" s="146">
        <f t="shared" ref="R17:R58" si="3">Q17-G17</f>
        <v>0</v>
      </c>
      <c r="S17" s="2"/>
      <c r="T17" s="17"/>
      <c r="U17" s="17"/>
      <c r="V17" s="36"/>
      <c r="W17" s="36"/>
      <c r="X17" s="18"/>
      <c r="Y17" s="18"/>
      <c r="Z17" s="19"/>
      <c r="AA17" s="19"/>
      <c r="AB17" s="20"/>
      <c r="AC17" s="20"/>
    </row>
    <row r="18" spans="1:29" x14ac:dyDescent="0.25">
      <c r="A18" s="41" t="s">
        <v>11</v>
      </c>
      <c r="B18" s="42">
        <v>73</v>
      </c>
      <c r="C18" s="52">
        <v>72</v>
      </c>
      <c r="D18" s="51">
        <v>19</v>
      </c>
      <c r="E18" s="128">
        <v>34.4</v>
      </c>
      <c r="F18" s="10">
        <v>37</v>
      </c>
      <c r="G18" s="131">
        <v>7</v>
      </c>
      <c r="H18" s="2"/>
      <c r="I18" s="7">
        <v>68</v>
      </c>
      <c r="J18" s="52">
        <v>67</v>
      </c>
      <c r="K18" s="51">
        <v>19</v>
      </c>
      <c r="L18" s="143">
        <f t="shared" si="0"/>
        <v>0</v>
      </c>
      <c r="M18" s="128">
        <v>34.1</v>
      </c>
      <c r="N18" s="144">
        <f t="shared" si="1"/>
        <v>-0.29999999999999716</v>
      </c>
      <c r="O18" s="10">
        <v>39</v>
      </c>
      <c r="P18" s="145">
        <f t="shared" si="2"/>
        <v>2</v>
      </c>
      <c r="Q18" s="131">
        <v>7.2</v>
      </c>
      <c r="R18" s="146">
        <f t="shared" si="3"/>
        <v>0.20000000000000018</v>
      </c>
      <c r="S18" s="2"/>
      <c r="T18" s="17"/>
      <c r="U18" s="17"/>
      <c r="V18" s="36"/>
      <c r="W18" s="36"/>
      <c r="X18" s="18"/>
      <c r="Y18" s="18"/>
      <c r="Z18" s="19"/>
      <c r="AA18" s="19"/>
      <c r="AB18" s="20"/>
      <c r="AC18" s="20"/>
    </row>
    <row r="19" spans="1:29" x14ac:dyDescent="0.25">
      <c r="A19" s="41" t="s">
        <v>12</v>
      </c>
      <c r="B19" s="42">
        <v>129</v>
      </c>
      <c r="C19" s="52">
        <v>79</v>
      </c>
      <c r="D19" s="51">
        <v>20</v>
      </c>
      <c r="E19" s="128">
        <v>35</v>
      </c>
      <c r="F19" s="10">
        <v>40</v>
      </c>
      <c r="G19" s="131">
        <v>7.1</v>
      </c>
      <c r="H19" s="2"/>
      <c r="I19" s="7">
        <v>115</v>
      </c>
      <c r="J19" s="52">
        <v>71</v>
      </c>
      <c r="K19" s="51">
        <v>22</v>
      </c>
      <c r="L19" s="143">
        <f t="shared" si="0"/>
        <v>2</v>
      </c>
      <c r="M19" s="128">
        <v>33.6</v>
      </c>
      <c r="N19" s="144">
        <f t="shared" si="1"/>
        <v>-1.3999999999999986</v>
      </c>
      <c r="O19" s="10">
        <v>39</v>
      </c>
      <c r="P19" s="145">
        <f t="shared" si="2"/>
        <v>-1</v>
      </c>
      <c r="Q19" s="131">
        <v>7.2</v>
      </c>
      <c r="R19" s="146">
        <f t="shared" si="3"/>
        <v>0.10000000000000053</v>
      </c>
      <c r="S19" s="2"/>
      <c r="T19" s="17"/>
      <c r="U19" s="17"/>
      <c r="V19" s="36"/>
      <c r="W19" s="36"/>
      <c r="X19" s="18"/>
      <c r="Y19" s="18"/>
      <c r="Z19" s="19"/>
      <c r="AA19" s="19"/>
      <c r="AB19" s="20"/>
      <c r="AC19" s="20"/>
    </row>
    <row r="20" spans="1:29" x14ac:dyDescent="0.25">
      <c r="A20" s="41" t="s">
        <v>26</v>
      </c>
      <c r="B20" s="42">
        <v>29</v>
      </c>
      <c r="C20" s="52">
        <v>64</v>
      </c>
      <c r="D20" s="51">
        <v>10</v>
      </c>
      <c r="E20" s="128">
        <v>30.9</v>
      </c>
      <c r="F20" s="10">
        <v>28</v>
      </c>
      <c r="G20" s="131">
        <v>6.5</v>
      </c>
      <c r="H20" s="2"/>
      <c r="I20" s="7">
        <v>25</v>
      </c>
      <c r="J20" s="52">
        <v>55</v>
      </c>
      <c r="K20" s="51">
        <v>12</v>
      </c>
      <c r="L20" s="143">
        <f t="shared" si="0"/>
        <v>2</v>
      </c>
      <c r="M20" s="128">
        <v>27.4</v>
      </c>
      <c r="N20" s="144">
        <f t="shared" si="1"/>
        <v>-3.5</v>
      </c>
      <c r="O20" s="10">
        <v>24</v>
      </c>
      <c r="P20" s="145">
        <f t="shared" si="2"/>
        <v>-4</v>
      </c>
      <c r="Q20" s="131">
        <v>6.7</v>
      </c>
      <c r="R20" s="146">
        <f t="shared" si="3"/>
        <v>0.20000000000000018</v>
      </c>
      <c r="S20" s="2"/>
      <c r="T20" s="17"/>
      <c r="U20" s="17"/>
      <c r="V20" s="36"/>
      <c r="W20" s="36"/>
      <c r="X20" s="18"/>
      <c r="Y20" s="18"/>
      <c r="Z20" s="19"/>
      <c r="AA20" s="19"/>
      <c r="AB20" s="20"/>
      <c r="AC20" s="20"/>
    </row>
    <row r="21" spans="1:29" x14ac:dyDescent="0.25">
      <c r="A21" s="38" t="s">
        <v>36</v>
      </c>
      <c r="B21" s="42">
        <v>12</v>
      </c>
      <c r="C21" s="52">
        <v>71</v>
      </c>
      <c r="D21" s="51"/>
      <c r="E21" s="128">
        <v>26.4</v>
      </c>
      <c r="F21" s="10">
        <v>40</v>
      </c>
      <c r="G21" s="131">
        <v>5.7</v>
      </c>
      <c r="H21" s="2"/>
      <c r="I21" s="7">
        <v>5</v>
      </c>
      <c r="J21" s="52">
        <v>29</v>
      </c>
      <c r="K21" s="51">
        <v>0</v>
      </c>
      <c r="L21" s="143">
        <f t="shared" si="0"/>
        <v>0</v>
      </c>
      <c r="M21" s="128">
        <v>18.2</v>
      </c>
      <c r="N21" s="144">
        <f t="shared" si="1"/>
        <v>-8.1999999999999993</v>
      </c>
      <c r="O21" s="10">
        <v>33</v>
      </c>
      <c r="P21" s="145">
        <f t="shared" si="2"/>
        <v>-7</v>
      </c>
      <c r="Q21" s="131">
        <v>4.9000000000000004</v>
      </c>
      <c r="R21" s="146">
        <f t="shared" si="3"/>
        <v>-0.79999999999999982</v>
      </c>
      <c r="S21" s="2"/>
      <c r="T21" s="17"/>
      <c r="U21" s="17"/>
      <c r="V21" s="36"/>
      <c r="W21" s="36"/>
      <c r="X21" s="18"/>
      <c r="Y21" s="18"/>
      <c r="Z21" s="19"/>
      <c r="AA21" s="19"/>
      <c r="AB21" s="20"/>
      <c r="AC21" s="20"/>
    </row>
    <row r="22" spans="1:29" x14ac:dyDescent="0.25">
      <c r="A22" s="41" t="s">
        <v>10</v>
      </c>
      <c r="B22" s="42">
        <v>9</v>
      </c>
      <c r="C22" s="52">
        <v>75</v>
      </c>
      <c r="D22" s="51"/>
      <c r="E22" s="128">
        <v>29</v>
      </c>
      <c r="F22" s="10">
        <v>50</v>
      </c>
      <c r="G22" s="131">
        <v>6.2</v>
      </c>
      <c r="H22" s="2"/>
      <c r="I22" s="7">
        <v>3</v>
      </c>
      <c r="J22" s="52">
        <v>25</v>
      </c>
      <c r="K22" s="51">
        <v>0</v>
      </c>
      <c r="L22" s="143">
        <f t="shared" si="0"/>
        <v>0</v>
      </c>
      <c r="M22" s="128">
        <v>19</v>
      </c>
      <c r="N22" s="144">
        <f t="shared" si="1"/>
        <v>-10</v>
      </c>
      <c r="O22" s="10">
        <v>50</v>
      </c>
      <c r="P22" s="145">
        <f t="shared" si="2"/>
        <v>0</v>
      </c>
      <c r="Q22" s="131">
        <v>5.2</v>
      </c>
      <c r="R22" s="146">
        <f t="shared" si="3"/>
        <v>-1</v>
      </c>
      <c r="S22" s="2"/>
      <c r="T22" s="17"/>
      <c r="U22" s="17"/>
      <c r="V22" s="36"/>
      <c r="W22" s="36"/>
      <c r="X22" s="18"/>
      <c r="Y22" s="18"/>
      <c r="Z22" s="19"/>
      <c r="AA22" s="19"/>
      <c r="AB22" s="20"/>
      <c r="AC22" s="20"/>
    </row>
    <row r="23" spans="1:29" x14ac:dyDescent="0.25">
      <c r="A23" s="41" t="s">
        <v>11</v>
      </c>
      <c r="B23" s="42">
        <v>3</v>
      </c>
      <c r="C23" s="52">
        <v>60</v>
      </c>
      <c r="D23" s="51"/>
      <c r="E23" s="128">
        <v>18.5</v>
      </c>
      <c r="F23" s="10">
        <v>40</v>
      </c>
      <c r="G23" s="131"/>
      <c r="H23" s="2"/>
      <c r="I23" s="7">
        <v>0</v>
      </c>
      <c r="J23" s="52">
        <v>0</v>
      </c>
      <c r="K23" s="51">
        <v>0</v>
      </c>
      <c r="L23" s="143">
        <f t="shared" si="0"/>
        <v>0</v>
      </c>
      <c r="M23" s="128"/>
      <c r="N23" s="144">
        <f t="shared" si="1"/>
        <v>-18.5</v>
      </c>
      <c r="O23" s="10">
        <v>0</v>
      </c>
      <c r="P23" s="145">
        <f t="shared" si="2"/>
        <v>-40</v>
      </c>
      <c r="Q23" s="131"/>
      <c r="R23" s="146">
        <f t="shared" si="3"/>
        <v>0</v>
      </c>
      <c r="S23" s="2"/>
      <c r="T23" s="17"/>
      <c r="U23" s="17"/>
      <c r="V23" s="36"/>
      <c r="W23" s="36"/>
      <c r="X23" s="18"/>
      <c r="Y23" s="18"/>
      <c r="Z23" s="19"/>
      <c r="AA23" s="19"/>
      <c r="AB23" s="20"/>
      <c r="AC23" s="20"/>
    </row>
    <row r="24" spans="1:29" x14ac:dyDescent="0.25">
      <c r="A24" s="41" t="s">
        <v>12</v>
      </c>
      <c r="B24" s="42">
        <v>11</v>
      </c>
      <c r="C24" s="52">
        <v>73</v>
      </c>
      <c r="D24" s="51"/>
      <c r="E24" s="128">
        <v>28.1</v>
      </c>
      <c r="F24" s="10">
        <v>33</v>
      </c>
      <c r="G24" s="131">
        <v>5.9</v>
      </c>
      <c r="H24" s="2"/>
      <c r="I24" s="7">
        <v>5</v>
      </c>
      <c r="J24" s="52">
        <v>33</v>
      </c>
      <c r="K24" s="51">
        <v>0</v>
      </c>
      <c r="L24" s="143">
        <f t="shared" si="0"/>
        <v>0</v>
      </c>
      <c r="M24" s="128">
        <v>18.2</v>
      </c>
      <c r="N24" s="144">
        <f t="shared" si="1"/>
        <v>-9.9000000000000021</v>
      </c>
      <c r="O24" s="10">
        <v>33</v>
      </c>
      <c r="P24" s="145">
        <f t="shared" si="2"/>
        <v>0</v>
      </c>
      <c r="Q24" s="131">
        <v>4.9000000000000004</v>
      </c>
      <c r="R24" s="146">
        <f t="shared" si="3"/>
        <v>-1</v>
      </c>
      <c r="S24" s="2"/>
      <c r="T24" s="17"/>
      <c r="U24" s="17"/>
      <c r="V24" s="36"/>
      <c r="W24" s="36"/>
      <c r="X24" s="18"/>
      <c r="Y24" s="18"/>
      <c r="Z24" s="19"/>
      <c r="AA24" s="19"/>
      <c r="AB24" s="20"/>
      <c r="AC24" s="20"/>
    </row>
    <row r="25" spans="1:29" x14ac:dyDescent="0.25">
      <c r="A25" s="41" t="s">
        <v>26</v>
      </c>
      <c r="B25" s="42">
        <v>1</v>
      </c>
      <c r="C25" s="52">
        <v>50</v>
      </c>
      <c r="D25" s="51"/>
      <c r="E25" s="128">
        <v>6.7</v>
      </c>
      <c r="F25" s="10">
        <v>0</v>
      </c>
      <c r="G25" s="131">
        <v>3.8</v>
      </c>
      <c r="H25" s="2"/>
      <c r="I25" s="7">
        <v>0</v>
      </c>
      <c r="J25" s="52">
        <v>0</v>
      </c>
      <c r="K25" s="51">
        <v>0</v>
      </c>
      <c r="L25" s="143">
        <f t="shared" si="0"/>
        <v>0</v>
      </c>
      <c r="M25" s="128">
        <v>0</v>
      </c>
      <c r="N25" s="144">
        <f t="shared" si="1"/>
        <v>-6.7</v>
      </c>
      <c r="O25" s="10">
        <v>0</v>
      </c>
      <c r="P25" s="145">
        <f t="shared" si="2"/>
        <v>0</v>
      </c>
      <c r="Q25" s="131">
        <v>0</v>
      </c>
      <c r="R25" s="146">
        <f t="shared" si="3"/>
        <v>-3.8</v>
      </c>
      <c r="S25" s="2"/>
      <c r="T25" s="17"/>
      <c r="U25" s="17"/>
      <c r="V25" s="36"/>
      <c r="W25" s="36"/>
      <c r="X25" s="18"/>
      <c r="Y25" s="18"/>
      <c r="Z25" s="19"/>
      <c r="AA25" s="19"/>
      <c r="AB25" s="20"/>
      <c r="AC25" s="20"/>
    </row>
    <row r="26" spans="1:29" s="30" customFormat="1" x14ac:dyDescent="0.25">
      <c r="A26" s="165" t="s">
        <v>32</v>
      </c>
      <c r="B26" s="42"/>
      <c r="C26" s="52"/>
      <c r="D26" s="51"/>
      <c r="E26" s="128"/>
      <c r="F26" s="10"/>
      <c r="G26" s="131"/>
      <c r="H26" s="2"/>
      <c r="I26" s="7"/>
      <c r="J26" s="52"/>
      <c r="K26" s="51"/>
      <c r="L26" s="143"/>
      <c r="M26" s="128"/>
      <c r="N26" s="144"/>
      <c r="O26" s="10"/>
      <c r="P26" s="145"/>
      <c r="Q26" s="131"/>
      <c r="R26" s="146"/>
      <c r="S26" s="2"/>
      <c r="T26" s="17"/>
      <c r="U26" s="17"/>
      <c r="V26" s="36"/>
      <c r="W26" s="36"/>
      <c r="X26" s="18"/>
      <c r="Y26" s="18"/>
      <c r="Z26" s="19"/>
      <c r="AA26" s="19"/>
      <c r="AB26" s="20"/>
      <c r="AC26" s="20"/>
    </row>
    <row r="27" spans="1:29" x14ac:dyDescent="0.25">
      <c r="A27" s="39" t="s">
        <v>35</v>
      </c>
      <c r="B27" s="42">
        <v>113</v>
      </c>
      <c r="C27" s="52">
        <v>81</v>
      </c>
      <c r="D27" s="51">
        <v>18</v>
      </c>
      <c r="E27" s="128">
        <v>36.9</v>
      </c>
      <c r="F27" s="10">
        <v>44</v>
      </c>
      <c r="G27" s="131">
        <v>7.8</v>
      </c>
      <c r="H27" s="2"/>
      <c r="I27" s="7">
        <v>93</v>
      </c>
      <c r="J27" s="52">
        <v>66</v>
      </c>
      <c r="K27" s="51">
        <v>17</v>
      </c>
      <c r="L27" s="143">
        <f t="shared" si="0"/>
        <v>-1</v>
      </c>
      <c r="M27" s="128">
        <v>32</v>
      </c>
      <c r="N27" s="144">
        <f t="shared" si="1"/>
        <v>-4.8999999999999986</v>
      </c>
      <c r="O27" s="10">
        <v>30</v>
      </c>
      <c r="P27" s="145">
        <f t="shared" si="2"/>
        <v>-14</v>
      </c>
      <c r="Q27" s="131">
        <v>7.2</v>
      </c>
      <c r="R27" s="146">
        <f t="shared" si="3"/>
        <v>-0.59999999999999964</v>
      </c>
      <c r="S27" s="2"/>
      <c r="T27" s="17"/>
      <c r="U27" s="17"/>
      <c r="V27" s="36"/>
      <c r="W27" s="36"/>
      <c r="X27" s="18"/>
      <c r="Y27" s="18"/>
      <c r="Z27" s="19"/>
      <c r="AA27" s="19"/>
      <c r="AB27" s="20"/>
      <c r="AC27" s="20"/>
    </row>
    <row r="28" spans="1:29" x14ac:dyDescent="0.25">
      <c r="A28" s="41" t="s">
        <v>10</v>
      </c>
      <c r="B28" s="42">
        <v>47</v>
      </c>
      <c r="C28" s="52">
        <v>72</v>
      </c>
      <c r="D28" s="51">
        <v>21</v>
      </c>
      <c r="E28" s="128">
        <v>36.4</v>
      </c>
      <c r="F28" s="10">
        <v>43</v>
      </c>
      <c r="G28" s="131">
        <v>7.7</v>
      </c>
      <c r="H28" s="2"/>
      <c r="I28" s="7">
        <v>39</v>
      </c>
      <c r="J28" s="52">
        <v>60</v>
      </c>
      <c r="K28" s="51">
        <v>28</v>
      </c>
      <c r="L28" s="143">
        <f t="shared" si="0"/>
        <v>7</v>
      </c>
      <c r="M28" s="128">
        <v>33.5</v>
      </c>
      <c r="N28" s="144">
        <f t="shared" si="1"/>
        <v>-2.8999999999999986</v>
      </c>
      <c r="O28" s="10">
        <v>41</v>
      </c>
      <c r="P28" s="145">
        <f t="shared" si="2"/>
        <v>-2</v>
      </c>
      <c r="Q28" s="131">
        <v>7.6</v>
      </c>
      <c r="R28" s="146">
        <f t="shared" si="3"/>
        <v>-0.10000000000000053</v>
      </c>
      <c r="S28" s="2"/>
      <c r="T28" s="17"/>
      <c r="U28" s="17"/>
      <c r="V28" s="36"/>
      <c r="W28" s="36"/>
      <c r="X28" s="18"/>
      <c r="Y28" s="18"/>
      <c r="Z28" s="19"/>
      <c r="AA28" s="19"/>
      <c r="AB28" s="20"/>
      <c r="AC28" s="20"/>
    </row>
    <row r="29" spans="1:29" x14ac:dyDescent="0.25">
      <c r="A29" s="41" t="s">
        <v>11</v>
      </c>
      <c r="B29" s="42">
        <v>66</v>
      </c>
      <c r="C29" s="52">
        <v>88</v>
      </c>
      <c r="D29" s="51">
        <v>15</v>
      </c>
      <c r="E29" s="128">
        <v>37.299999999999997</v>
      </c>
      <c r="F29" s="10">
        <v>45</v>
      </c>
      <c r="G29" s="131">
        <v>7.9</v>
      </c>
      <c r="H29" s="2"/>
      <c r="I29" s="7">
        <v>54</v>
      </c>
      <c r="J29" s="52">
        <v>72</v>
      </c>
      <c r="K29" s="51">
        <v>9</v>
      </c>
      <c r="L29" s="143">
        <f t="shared" si="0"/>
        <v>-6</v>
      </c>
      <c r="M29" s="128">
        <v>31</v>
      </c>
      <c r="N29" s="144">
        <f t="shared" si="1"/>
        <v>-6.2999999999999972</v>
      </c>
      <c r="O29" s="10">
        <v>22</v>
      </c>
      <c r="P29" s="145">
        <f t="shared" si="2"/>
        <v>-23</v>
      </c>
      <c r="Q29" s="131">
        <v>6.9</v>
      </c>
      <c r="R29" s="146">
        <f t="shared" si="3"/>
        <v>-1</v>
      </c>
      <c r="S29" s="2"/>
      <c r="T29" s="17"/>
      <c r="U29" s="17"/>
      <c r="V29" s="36"/>
      <c r="W29" s="36"/>
      <c r="X29" s="18"/>
      <c r="Y29" s="18"/>
      <c r="Z29" s="19"/>
      <c r="AA29" s="19"/>
      <c r="AB29" s="20"/>
      <c r="AC29" s="20"/>
    </row>
    <row r="30" spans="1:29" x14ac:dyDescent="0.25">
      <c r="A30" s="41" t="s">
        <v>12</v>
      </c>
      <c r="B30" s="42">
        <v>92</v>
      </c>
      <c r="C30" s="52">
        <v>82</v>
      </c>
      <c r="D30" s="51">
        <v>20</v>
      </c>
      <c r="E30" s="128">
        <v>38.1</v>
      </c>
      <c r="F30" s="10">
        <v>45</v>
      </c>
      <c r="G30" s="131">
        <v>8</v>
      </c>
      <c r="H30" s="2"/>
      <c r="I30" s="7">
        <v>70</v>
      </c>
      <c r="J30" s="52">
        <v>63</v>
      </c>
      <c r="K30" s="51">
        <v>19</v>
      </c>
      <c r="L30" s="143">
        <f t="shared" si="0"/>
        <v>-1</v>
      </c>
      <c r="M30" s="128">
        <v>33.6</v>
      </c>
      <c r="N30" s="144">
        <f t="shared" si="1"/>
        <v>-4.5</v>
      </c>
      <c r="O30" s="10">
        <v>33</v>
      </c>
      <c r="P30" s="145">
        <f t="shared" si="2"/>
        <v>-12</v>
      </c>
      <c r="Q30" s="131">
        <v>7.3</v>
      </c>
      <c r="R30" s="146">
        <f t="shared" si="3"/>
        <v>-0.70000000000000018</v>
      </c>
      <c r="S30" s="2"/>
      <c r="T30" s="17"/>
      <c r="U30" s="17"/>
      <c r="V30" s="36"/>
      <c r="W30" s="36"/>
      <c r="X30" s="18"/>
      <c r="Y30" s="18"/>
      <c r="Z30" s="19"/>
      <c r="AA30" s="19"/>
      <c r="AB30" s="20"/>
      <c r="AC30" s="20"/>
    </row>
    <row r="31" spans="1:29" x14ac:dyDescent="0.25">
      <c r="A31" s="41" t="s">
        <v>26</v>
      </c>
      <c r="B31" s="42">
        <v>21</v>
      </c>
      <c r="C31" s="52">
        <v>75</v>
      </c>
      <c r="D31" s="51">
        <v>10</v>
      </c>
      <c r="E31" s="128">
        <v>32</v>
      </c>
      <c r="F31" s="10">
        <v>43</v>
      </c>
      <c r="G31" s="131">
        <v>7.1</v>
      </c>
      <c r="H31" s="2"/>
      <c r="I31" s="7">
        <v>23</v>
      </c>
      <c r="J31" s="52">
        <v>82</v>
      </c>
      <c r="K31" s="51">
        <v>13</v>
      </c>
      <c r="L31" s="143">
        <f t="shared" si="0"/>
        <v>3</v>
      </c>
      <c r="M31" s="128">
        <v>27.4</v>
      </c>
      <c r="N31" s="144">
        <f t="shared" si="1"/>
        <v>-4.6000000000000014</v>
      </c>
      <c r="O31" s="10">
        <v>22</v>
      </c>
      <c r="P31" s="145">
        <f t="shared" si="2"/>
        <v>-21</v>
      </c>
      <c r="Q31" s="131">
        <v>6.7</v>
      </c>
      <c r="R31" s="146">
        <f t="shared" si="3"/>
        <v>-0.39999999999999947</v>
      </c>
      <c r="S31" s="2"/>
      <c r="T31" s="17"/>
      <c r="U31" s="17"/>
      <c r="V31" s="36"/>
      <c r="W31" s="36"/>
      <c r="X31" s="18"/>
      <c r="Y31" s="18"/>
      <c r="Z31" s="19"/>
      <c r="AA31" s="19"/>
      <c r="AB31" s="20"/>
      <c r="AC31" s="20"/>
    </row>
    <row r="32" spans="1:29" x14ac:dyDescent="0.25">
      <c r="A32" s="39" t="s">
        <v>36</v>
      </c>
      <c r="B32" s="42">
        <v>5</v>
      </c>
      <c r="C32" s="52">
        <v>45</v>
      </c>
      <c r="D32" s="51">
        <v>0</v>
      </c>
      <c r="E32" s="128">
        <v>16.399999999999999</v>
      </c>
      <c r="F32" s="10">
        <v>0</v>
      </c>
      <c r="G32" s="131">
        <v>4.3</v>
      </c>
      <c r="H32" s="2"/>
      <c r="I32" s="7">
        <v>4</v>
      </c>
      <c r="J32" s="52">
        <v>36</v>
      </c>
      <c r="K32" s="51">
        <v>0</v>
      </c>
      <c r="L32" s="143">
        <f t="shared" si="0"/>
        <v>0</v>
      </c>
      <c r="M32" s="128">
        <v>15.7</v>
      </c>
      <c r="N32" s="144">
        <f t="shared" si="1"/>
        <v>-0.69999999999999929</v>
      </c>
      <c r="O32" s="10">
        <v>0</v>
      </c>
      <c r="P32" s="145">
        <f t="shared" si="2"/>
        <v>0</v>
      </c>
      <c r="Q32" s="131">
        <v>4.8</v>
      </c>
      <c r="R32" s="146">
        <f t="shared" si="3"/>
        <v>0.5</v>
      </c>
      <c r="S32" s="2"/>
      <c r="T32" s="17"/>
      <c r="U32" s="17"/>
      <c r="V32" s="36"/>
      <c r="W32" s="36"/>
      <c r="X32" s="18"/>
      <c r="Y32" s="18"/>
      <c r="Z32" s="19"/>
      <c r="AA32" s="19"/>
      <c r="AB32" s="20"/>
      <c r="AC32" s="20"/>
    </row>
    <row r="33" spans="1:29" x14ac:dyDescent="0.25">
      <c r="A33" s="41" t="s">
        <v>10</v>
      </c>
      <c r="B33" s="42">
        <v>4</v>
      </c>
      <c r="C33" s="52">
        <v>44</v>
      </c>
      <c r="D33" s="51">
        <v>0</v>
      </c>
      <c r="E33" s="128">
        <v>16.2</v>
      </c>
      <c r="F33" s="10">
        <v>0</v>
      </c>
      <c r="G33" s="131">
        <v>4.2</v>
      </c>
      <c r="H33" s="2"/>
      <c r="I33" s="7">
        <v>2</v>
      </c>
      <c r="J33" s="52">
        <v>22</v>
      </c>
      <c r="K33" s="51">
        <v>0</v>
      </c>
      <c r="L33" s="143">
        <f t="shared" si="0"/>
        <v>0</v>
      </c>
      <c r="M33" s="128">
        <v>9.9</v>
      </c>
      <c r="N33" s="144">
        <f t="shared" si="1"/>
        <v>-6.2999999999999989</v>
      </c>
      <c r="O33" s="10">
        <v>0</v>
      </c>
      <c r="P33" s="145">
        <f t="shared" si="2"/>
        <v>0</v>
      </c>
      <c r="Q33" s="131">
        <v>4.2</v>
      </c>
      <c r="R33" s="146">
        <f t="shared" si="3"/>
        <v>0</v>
      </c>
      <c r="S33" s="2"/>
      <c r="T33" s="17"/>
      <c r="U33" s="17"/>
      <c r="V33" s="36"/>
      <c r="W33" s="36"/>
      <c r="X33" s="18"/>
      <c r="Y33" s="18"/>
      <c r="Z33" s="19"/>
      <c r="AA33" s="19"/>
      <c r="AB33" s="20"/>
      <c r="AC33" s="20"/>
    </row>
    <row r="34" spans="1:29" x14ac:dyDescent="0.25">
      <c r="A34" s="41" t="s">
        <v>11</v>
      </c>
      <c r="B34" s="42">
        <v>1</v>
      </c>
      <c r="C34" s="52">
        <v>50</v>
      </c>
      <c r="D34" s="51"/>
      <c r="E34" s="128">
        <v>17.3</v>
      </c>
      <c r="F34" s="10">
        <v>0</v>
      </c>
      <c r="G34" s="131">
        <v>5.0999999999999996</v>
      </c>
      <c r="H34" s="2"/>
      <c r="I34" s="7">
        <v>0</v>
      </c>
      <c r="J34" s="52">
        <v>0</v>
      </c>
      <c r="K34" s="51">
        <v>0</v>
      </c>
      <c r="L34" s="143">
        <f t="shared" si="0"/>
        <v>0</v>
      </c>
      <c r="M34" s="128"/>
      <c r="N34" s="144">
        <f t="shared" si="1"/>
        <v>-17.3</v>
      </c>
      <c r="O34" s="10">
        <v>0</v>
      </c>
      <c r="P34" s="145">
        <f t="shared" si="2"/>
        <v>0</v>
      </c>
      <c r="Q34" s="131"/>
      <c r="R34" s="146">
        <f t="shared" si="3"/>
        <v>-5.0999999999999996</v>
      </c>
      <c r="S34" s="2"/>
      <c r="T34" s="17"/>
      <c r="U34" s="17"/>
      <c r="V34" s="36"/>
      <c r="W34" s="36"/>
      <c r="X34" s="18"/>
      <c r="Y34" s="18"/>
      <c r="Z34" s="19"/>
      <c r="AA34" s="19"/>
      <c r="AB34" s="20"/>
      <c r="AC34" s="20"/>
    </row>
    <row r="35" spans="1:29" x14ac:dyDescent="0.25">
      <c r="A35" s="41" t="s">
        <v>12</v>
      </c>
      <c r="B35" s="42">
        <v>4</v>
      </c>
      <c r="C35" s="52">
        <v>50</v>
      </c>
      <c r="D35" s="51"/>
      <c r="E35" s="128">
        <v>18.899999999999999</v>
      </c>
      <c r="F35" s="10">
        <v>0</v>
      </c>
      <c r="G35" s="131">
        <v>4.4000000000000004</v>
      </c>
      <c r="H35" s="2"/>
      <c r="I35" s="7">
        <v>3</v>
      </c>
      <c r="J35" s="52">
        <v>38</v>
      </c>
      <c r="K35" s="51">
        <v>0</v>
      </c>
      <c r="L35" s="143">
        <f t="shared" si="0"/>
        <v>0</v>
      </c>
      <c r="M35" s="128">
        <v>16.600000000000001</v>
      </c>
      <c r="N35" s="144">
        <f t="shared" si="1"/>
        <v>-2.2999999999999972</v>
      </c>
      <c r="O35" s="10">
        <v>0</v>
      </c>
      <c r="P35" s="145">
        <f t="shared" si="2"/>
        <v>0</v>
      </c>
      <c r="Q35" s="131">
        <v>4.9000000000000004</v>
      </c>
      <c r="R35" s="146">
        <f t="shared" si="3"/>
        <v>0.5</v>
      </c>
      <c r="S35" s="2"/>
      <c r="T35" s="17"/>
      <c r="U35" s="17"/>
      <c r="V35" s="36"/>
      <c r="W35" s="36"/>
      <c r="X35" s="18"/>
      <c r="Y35" s="18"/>
      <c r="Z35" s="19"/>
      <c r="AA35" s="19"/>
      <c r="AB35" s="20"/>
      <c r="AC35" s="20"/>
    </row>
    <row r="36" spans="1:29" x14ac:dyDescent="0.25">
      <c r="A36" s="41" t="s">
        <v>26</v>
      </c>
      <c r="B36" s="42">
        <v>1</v>
      </c>
      <c r="C36" s="52">
        <v>33</v>
      </c>
      <c r="D36" s="51"/>
      <c r="E36" s="128">
        <v>6.7</v>
      </c>
      <c r="F36" s="10">
        <v>0</v>
      </c>
      <c r="G36" s="131">
        <v>3.9</v>
      </c>
      <c r="H36" s="2"/>
      <c r="I36" s="7">
        <v>1</v>
      </c>
      <c r="J36" s="52">
        <v>33</v>
      </c>
      <c r="K36" s="51">
        <v>0</v>
      </c>
      <c r="L36" s="143">
        <f t="shared" si="0"/>
        <v>0</v>
      </c>
      <c r="M36" s="128">
        <v>13.1</v>
      </c>
      <c r="N36" s="144">
        <f t="shared" si="1"/>
        <v>6.3999999999999995</v>
      </c>
      <c r="O36" s="10">
        <v>0</v>
      </c>
      <c r="P36" s="145">
        <f t="shared" si="2"/>
        <v>0</v>
      </c>
      <c r="Q36" s="131">
        <v>4.5999999999999996</v>
      </c>
      <c r="R36" s="146">
        <f t="shared" si="3"/>
        <v>0.69999999999999973</v>
      </c>
      <c r="S36" s="2"/>
      <c r="T36" s="17"/>
      <c r="U36" s="17"/>
      <c r="V36" s="36"/>
      <c r="W36" s="36"/>
      <c r="X36" s="18"/>
      <c r="Y36" s="18"/>
      <c r="Z36" s="19"/>
      <c r="AA36" s="19"/>
      <c r="AB36" s="20"/>
      <c r="AC36" s="20"/>
    </row>
    <row r="37" spans="1:29" s="30" customFormat="1" x14ac:dyDescent="0.25">
      <c r="A37" s="165" t="s">
        <v>33</v>
      </c>
      <c r="B37" s="42"/>
      <c r="C37" s="52"/>
      <c r="D37" s="51"/>
      <c r="E37" s="128"/>
      <c r="F37" s="10"/>
      <c r="G37" s="131"/>
      <c r="H37" s="2"/>
      <c r="I37" s="7"/>
      <c r="J37" s="52"/>
      <c r="K37" s="51"/>
      <c r="L37" s="143"/>
      <c r="M37" s="128"/>
      <c r="N37" s="144"/>
      <c r="O37" s="10"/>
      <c r="P37" s="145"/>
      <c r="Q37" s="131"/>
      <c r="R37" s="146"/>
      <c r="S37" s="2"/>
      <c r="T37" s="17"/>
      <c r="U37" s="17"/>
      <c r="V37" s="36"/>
      <c r="W37" s="36"/>
      <c r="X37" s="18"/>
      <c r="Y37" s="18"/>
      <c r="Z37" s="19"/>
      <c r="AA37" s="19"/>
      <c r="AB37" s="20"/>
      <c r="AC37" s="20"/>
    </row>
    <row r="38" spans="1:29" x14ac:dyDescent="0.25">
      <c r="A38" s="40" t="s">
        <v>35</v>
      </c>
      <c r="B38" s="42">
        <v>99</v>
      </c>
      <c r="C38" s="52">
        <v>88</v>
      </c>
      <c r="D38" s="51">
        <v>31</v>
      </c>
      <c r="E38" s="128">
        <v>39</v>
      </c>
      <c r="F38" s="10">
        <v>47</v>
      </c>
      <c r="G38" s="131">
        <v>8.6</v>
      </c>
      <c r="H38" s="2"/>
      <c r="I38" s="7">
        <v>94</v>
      </c>
      <c r="J38" s="52">
        <v>83</v>
      </c>
      <c r="K38" s="51">
        <v>21</v>
      </c>
      <c r="L38" s="143">
        <f t="shared" si="0"/>
        <v>-10</v>
      </c>
      <c r="M38" s="128">
        <v>38</v>
      </c>
      <c r="N38" s="144">
        <f t="shared" si="1"/>
        <v>-1</v>
      </c>
      <c r="O38" s="10">
        <v>44</v>
      </c>
      <c r="P38" s="145">
        <f t="shared" si="2"/>
        <v>-3</v>
      </c>
      <c r="Q38" s="131">
        <v>8.3000000000000007</v>
      </c>
      <c r="R38" s="146">
        <f t="shared" si="3"/>
        <v>-0.29999999999999893</v>
      </c>
      <c r="S38" s="2"/>
      <c r="T38" s="17"/>
      <c r="U38" s="17"/>
      <c r="V38" s="36"/>
      <c r="W38" s="36"/>
      <c r="X38" s="18"/>
      <c r="Y38" s="18"/>
      <c r="Z38" s="19"/>
      <c r="AA38" s="19"/>
      <c r="AB38" s="20"/>
      <c r="AC38" s="20"/>
    </row>
    <row r="39" spans="1:29" x14ac:dyDescent="0.25">
      <c r="A39" s="41" t="s">
        <v>10</v>
      </c>
      <c r="B39" s="42">
        <v>55</v>
      </c>
      <c r="C39" s="52">
        <v>90</v>
      </c>
      <c r="D39" s="51">
        <v>27</v>
      </c>
      <c r="E39" s="128">
        <v>38.799999999999997</v>
      </c>
      <c r="F39" s="10">
        <v>49</v>
      </c>
      <c r="G39" s="131">
        <v>8.5</v>
      </c>
      <c r="H39" s="2"/>
      <c r="I39" s="7">
        <v>54</v>
      </c>
      <c r="J39" s="52">
        <v>90</v>
      </c>
      <c r="K39" s="51">
        <v>15</v>
      </c>
      <c r="L39" s="143">
        <f t="shared" si="0"/>
        <v>-12</v>
      </c>
      <c r="M39" s="128">
        <v>38.6</v>
      </c>
      <c r="N39" s="144">
        <f t="shared" si="1"/>
        <v>-0.19999999999999574</v>
      </c>
      <c r="O39" s="10">
        <v>43</v>
      </c>
      <c r="P39" s="145">
        <f t="shared" si="2"/>
        <v>-6</v>
      </c>
      <c r="Q39" s="131">
        <v>8.5</v>
      </c>
      <c r="R39" s="146">
        <f t="shared" si="3"/>
        <v>0</v>
      </c>
      <c r="S39" s="2"/>
      <c r="T39" s="17"/>
      <c r="U39" s="17"/>
      <c r="V39" s="36"/>
      <c r="W39" s="36"/>
      <c r="X39" s="18"/>
      <c r="Y39" s="18"/>
      <c r="Z39" s="19"/>
      <c r="AA39" s="19"/>
      <c r="AB39" s="20"/>
      <c r="AC39" s="20"/>
    </row>
    <row r="40" spans="1:29" x14ac:dyDescent="0.25">
      <c r="A40" s="41" t="s">
        <v>11</v>
      </c>
      <c r="B40" s="42">
        <v>44</v>
      </c>
      <c r="C40" s="52">
        <v>85</v>
      </c>
      <c r="D40" s="51">
        <v>36</v>
      </c>
      <c r="E40" s="128">
        <v>39.4</v>
      </c>
      <c r="F40" s="10">
        <v>45</v>
      </c>
      <c r="G40" s="131">
        <v>8.6999999999999993</v>
      </c>
      <c r="H40" s="2"/>
      <c r="I40" s="7">
        <v>40</v>
      </c>
      <c r="J40" s="52">
        <v>77</v>
      </c>
      <c r="K40" s="51">
        <v>30</v>
      </c>
      <c r="L40" s="143">
        <f t="shared" si="0"/>
        <v>-6</v>
      </c>
      <c r="M40" s="128">
        <v>41.4</v>
      </c>
      <c r="N40" s="144">
        <f t="shared" si="1"/>
        <v>2</v>
      </c>
      <c r="O40" s="10">
        <v>45</v>
      </c>
      <c r="P40" s="145">
        <f t="shared" si="2"/>
        <v>0</v>
      </c>
      <c r="Q40" s="131">
        <v>8.9</v>
      </c>
      <c r="R40" s="146">
        <f t="shared" si="3"/>
        <v>0.20000000000000107</v>
      </c>
      <c r="S40" s="2"/>
      <c r="T40" s="17"/>
      <c r="U40" s="17"/>
      <c r="V40" s="36"/>
      <c r="W40" s="36"/>
      <c r="X40" s="18"/>
      <c r="Y40" s="18"/>
      <c r="Z40" s="19"/>
      <c r="AA40" s="19"/>
      <c r="AB40" s="20"/>
      <c r="AC40" s="20"/>
    </row>
    <row r="41" spans="1:29" x14ac:dyDescent="0.25">
      <c r="A41" s="41" t="s">
        <v>12</v>
      </c>
      <c r="B41" s="42">
        <v>81</v>
      </c>
      <c r="C41" s="52">
        <v>88</v>
      </c>
      <c r="D41" s="51">
        <v>33</v>
      </c>
      <c r="E41" s="128">
        <v>40.1</v>
      </c>
      <c r="F41" s="10">
        <v>51</v>
      </c>
      <c r="G41" s="131">
        <v>8.8000000000000007</v>
      </c>
      <c r="H41" s="2"/>
      <c r="I41" s="7">
        <v>77</v>
      </c>
      <c r="J41" s="52">
        <v>84</v>
      </c>
      <c r="K41" s="51">
        <v>22</v>
      </c>
      <c r="L41" s="143">
        <f t="shared" si="0"/>
        <v>-11</v>
      </c>
      <c r="M41" s="128">
        <v>39.1</v>
      </c>
      <c r="N41" s="144">
        <f t="shared" si="1"/>
        <v>-1</v>
      </c>
      <c r="O41" s="10">
        <v>49</v>
      </c>
      <c r="P41" s="145">
        <f t="shared" si="2"/>
        <v>-2</v>
      </c>
      <c r="Q41" s="131">
        <v>8.5</v>
      </c>
      <c r="R41" s="146">
        <f t="shared" si="3"/>
        <v>-0.30000000000000071</v>
      </c>
      <c r="S41" s="2"/>
      <c r="T41" s="17"/>
      <c r="U41" s="17"/>
      <c r="V41" s="36"/>
      <c r="W41" s="36"/>
      <c r="X41" s="18"/>
      <c r="Y41" s="18"/>
      <c r="Z41" s="19"/>
      <c r="AA41" s="19"/>
      <c r="AB41" s="20"/>
      <c r="AC41" s="20"/>
    </row>
    <row r="42" spans="1:29" x14ac:dyDescent="0.25">
      <c r="A42" s="41" t="s">
        <v>26</v>
      </c>
      <c r="B42" s="42">
        <v>18</v>
      </c>
      <c r="C42" s="52">
        <v>86</v>
      </c>
      <c r="D42" s="51">
        <v>22</v>
      </c>
      <c r="E42" s="128">
        <v>34.299999999999997</v>
      </c>
      <c r="F42" s="10">
        <v>33</v>
      </c>
      <c r="G42" s="131">
        <v>7.8</v>
      </c>
      <c r="H42" s="2"/>
      <c r="I42" s="7">
        <v>18</v>
      </c>
      <c r="J42" s="52">
        <v>81</v>
      </c>
      <c r="K42" s="51">
        <v>18</v>
      </c>
      <c r="L42" s="143">
        <f t="shared" si="0"/>
        <v>-4</v>
      </c>
      <c r="M42" s="128">
        <v>32.799999999999997</v>
      </c>
      <c r="N42" s="144">
        <f t="shared" si="1"/>
        <v>-1.5</v>
      </c>
      <c r="O42" s="10">
        <v>18</v>
      </c>
      <c r="P42" s="145">
        <f t="shared" si="2"/>
        <v>-15</v>
      </c>
      <c r="Q42" s="131">
        <v>7.3</v>
      </c>
      <c r="R42" s="146">
        <f t="shared" si="3"/>
        <v>-0.5</v>
      </c>
      <c r="S42" s="2"/>
      <c r="T42" s="17"/>
      <c r="U42" s="17"/>
      <c r="V42" s="36"/>
      <c r="W42" s="36"/>
      <c r="X42" s="18"/>
      <c r="Y42" s="18"/>
      <c r="Z42" s="19"/>
      <c r="AA42" s="19"/>
      <c r="AB42" s="20"/>
      <c r="AC42" s="20"/>
    </row>
    <row r="43" spans="1:29" x14ac:dyDescent="0.25">
      <c r="A43" s="40" t="s">
        <v>36</v>
      </c>
      <c r="B43" s="42">
        <v>2</v>
      </c>
      <c r="C43" s="52">
        <v>29</v>
      </c>
      <c r="D43" s="51">
        <v>0</v>
      </c>
      <c r="E43" s="128">
        <v>1</v>
      </c>
      <c r="F43" s="10">
        <v>0</v>
      </c>
      <c r="G43" s="131">
        <v>2.7</v>
      </c>
      <c r="H43" s="2"/>
      <c r="I43" s="7">
        <v>1</v>
      </c>
      <c r="J43" s="52">
        <v>14</v>
      </c>
      <c r="K43" s="51">
        <v>0</v>
      </c>
      <c r="L43" s="143">
        <f t="shared" si="0"/>
        <v>0</v>
      </c>
      <c r="M43" s="128">
        <v>1</v>
      </c>
      <c r="N43" s="144">
        <f t="shared" si="1"/>
        <v>0</v>
      </c>
      <c r="O43" s="10">
        <v>0</v>
      </c>
      <c r="P43" s="145">
        <f t="shared" si="2"/>
        <v>0</v>
      </c>
      <c r="Q43" s="131">
        <v>3.7</v>
      </c>
      <c r="R43" s="146">
        <f t="shared" si="3"/>
        <v>1</v>
      </c>
      <c r="S43" s="2"/>
      <c r="T43" s="17"/>
      <c r="U43" s="17"/>
      <c r="V43" s="36"/>
      <c r="W43" s="36"/>
      <c r="X43" s="18"/>
      <c r="Y43" s="18"/>
      <c r="Z43" s="19"/>
      <c r="AA43" s="19"/>
      <c r="AB43" s="20"/>
      <c r="AC43" s="20"/>
    </row>
    <row r="44" spans="1:29" x14ac:dyDescent="0.25">
      <c r="A44" s="41" t="s">
        <v>10</v>
      </c>
      <c r="B44" s="42">
        <v>2</v>
      </c>
      <c r="C44" s="52">
        <v>20</v>
      </c>
      <c r="D44" s="51">
        <v>0</v>
      </c>
      <c r="E44" s="128">
        <v>1</v>
      </c>
      <c r="F44" s="10">
        <v>0</v>
      </c>
      <c r="G44" s="131">
        <v>2.7</v>
      </c>
      <c r="H44" s="2"/>
      <c r="I44" s="7">
        <v>1</v>
      </c>
      <c r="J44" s="52">
        <v>20</v>
      </c>
      <c r="K44" s="51">
        <v>0</v>
      </c>
      <c r="L44" s="143">
        <f t="shared" si="0"/>
        <v>0</v>
      </c>
      <c r="M44" s="128">
        <v>1</v>
      </c>
      <c r="N44" s="144">
        <f t="shared" si="1"/>
        <v>0</v>
      </c>
      <c r="O44" s="10">
        <v>0</v>
      </c>
      <c r="P44" s="145">
        <f t="shared" si="2"/>
        <v>0</v>
      </c>
      <c r="Q44" s="131">
        <v>3.7</v>
      </c>
      <c r="R44" s="146">
        <f t="shared" si="3"/>
        <v>1</v>
      </c>
      <c r="S44" s="2"/>
      <c r="T44" s="17"/>
      <c r="U44" s="17"/>
      <c r="V44" s="36"/>
      <c r="W44" s="36"/>
      <c r="X44" s="18"/>
      <c r="Y44" s="18"/>
      <c r="Z44" s="19"/>
      <c r="AA44" s="19"/>
      <c r="AB44" s="20"/>
      <c r="AC44" s="20"/>
    </row>
    <row r="45" spans="1:29" x14ac:dyDescent="0.25">
      <c r="A45" s="41" t="s">
        <v>11</v>
      </c>
      <c r="B45" s="42">
        <v>0</v>
      </c>
      <c r="C45" s="52"/>
      <c r="D45" s="51">
        <v>0</v>
      </c>
      <c r="E45" s="128">
        <v>0</v>
      </c>
      <c r="F45" s="10">
        <v>0</v>
      </c>
      <c r="G45" s="131">
        <v>0</v>
      </c>
      <c r="H45" s="2"/>
      <c r="I45" s="7"/>
      <c r="J45" s="52"/>
      <c r="K45" s="51">
        <v>0</v>
      </c>
      <c r="L45" s="143">
        <f t="shared" si="0"/>
        <v>0</v>
      </c>
      <c r="M45" s="128"/>
      <c r="N45" s="144">
        <f t="shared" si="1"/>
        <v>0</v>
      </c>
      <c r="O45" s="10">
        <v>0</v>
      </c>
      <c r="P45" s="145">
        <f t="shared" si="2"/>
        <v>0</v>
      </c>
      <c r="Q45" s="131"/>
      <c r="R45" s="146">
        <f t="shared" si="3"/>
        <v>0</v>
      </c>
      <c r="S45" s="2"/>
      <c r="T45" s="17"/>
      <c r="U45" s="17"/>
      <c r="V45" s="36"/>
      <c r="W45" s="36"/>
      <c r="X45" s="18"/>
      <c r="Y45" s="18"/>
      <c r="Z45" s="19"/>
      <c r="AA45" s="19"/>
      <c r="AB45" s="20"/>
      <c r="AC45" s="20"/>
    </row>
    <row r="46" spans="1:29" x14ac:dyDescent="0.25">
      <c r="A46" s="41" t="s">
        <v>12</v>
      </c>
      <c r="B46" s="42">
        <v>1</v>
      </c>
      <c r="C46" s="52">
        <v>20</v>
      </c>
      <c r="D46" s="51">
        <v>0</v>
      </c>
      <c r="E46" s="128">
        <v>1</v>
      </c>
      <c r="F46" s="10">
        <v>0</v>
      </c>
      <c r="G46" s="131">
        <v>1.7</v>
      </c>
      <c r="H46" s="2"/>
      <c r="I46" s="7">
        <v>1</v>
      </c>
      <c r="J46" s="52">
        <v>20</v>
      </c>
      <c r="K46" s="51">
        <v>0</v>
      </c>
      <c r="L46" s="143">
        <f t="shared" si="0"/>
        <v>0</v>
      </c>
      <c r="M46" s="128">
        <v>1</v>
      </c>
      <c r="N46" s="144">
        <f t="shared" si="1"/>
        <v>0</v>
      </c>
      <c r="O46" s="10">
        <v>0</v>
      </c>
      <c r="P46" s="145">
        <f t="shared" si="2"/>
        <v>0</v>
      </c>
      <c r="Q46" s="131">
        <v>1.7</v>
      </c>
      <c r="R46" s="146">
        <f t="shared" si="3"/>
        <v>0</v>
      </c>
      <c r="S46" s="2"/>
      <c r="T46" s="17"/>
      <c r="U46" s="17"/>
      <c r="V46" s="36"/>
      <c r="W46" s="36"/>
      <c r="X46" s="18"/>
      <c r="Y46" s="18"/>
      <c r="Z46" s="19"/>
      <c r="AA46" s="19"/>
      <c r="AB46" s="20"/>
      <c r="AC46" s="20"/>
    </row>
    <row r="47" spans="1:29" x14ac:dyDescent="0.25">
      <c r="A47" s="41" t="s">
        <v>26</v>
      </c>
      <c r="B47" s="42">
        <v>1</v>
      </c>
      <c r="C47" s="52">
        <v>50</v>
      </c>
      <c r="D47" s="51">
        <v>0</v>
      </c>
      <c r="E47" s="128">
        <v>1</v>
      </c>
      <c r="F47" s="10">
        <v>0</v>
      </c>
      <c r="G47" s="131">
        <v>3.6</v>
      </c>
      <c r="H47" s="2"/>
      <c r="I47" s="7">
        <v>0</v>
      </c>
      <c r="J47" s="52"/>
      <c r="K47" s="51">
        <v>0</v>
      </c>
      <c r="L47" s="143">
        <f t="shared" si="0"/>
        <v>0</v>
      </c>
      <c r="M47" s="128"/>
      <c r="N47" s="144">
        <f t="shared" si="1"/>
        <v>-1</v>
      </c>
      <c r="O47" s="10"/>
      <c r="P47" s="145">
        <f t="shared" si="2"/>
        <v>0</v>
      </c>
      <c r="Q47" s="131"/>
      <c r="R47" s="146">
        <f t="shared" si="3"/>
        <v>-3.6</v>
      </c>
      <c r="S47" s="2"/>
      <c r="T47" s="17"/>
      <c r="U47" s="17"/>
      <c r="V47" s="36"/>
      <c r="W47" s="36"/>
      <c r="X47" s="18"/>
      <c r="Y47" s="18"/>
      <c r="Z47" s="19"/>
      <c r="AA47" s="19"/>
      <c r="AB47" s="20"/>
      <c r="AC47" s="20"/>
    </row>
    <row r="48" spans="1:29" s="30" customFormat="1" x14ac:dyDescent="0.25">
      <c r="A48" s="165" t="s">
        <v>34</v>
      </c>
      <c r="B48" s="42"/>
      <c r="C48" s="52"/>
      <c r="D48" s="51"/>
      <c r="E48" s="128"/>
      <c r="F48" s="10"/>
      <c r="G48" s="131"/>
      <c r="H48" s="2"/>
      <c r="I48" s="7"/>
      <c r="J48" s="52"/>
      <c r="K48" s="51"/>
      <c r="L48" s="143"/>
      <c r="M48" s="128"/>
      <c r="N48" s="144"/>
      <c r="O48" s="10"/>
      <c r="P48" s="145"/>
      <c r="Q48" s="131"/>
      <c r="R48" s="146"/>
      <c r="S48" s="2"/>
      <c r="T48" s="17"/>
      <c r="U48" s="17"/>
      <c r="V48" s="36"/>
      <c r="W48" s="36"/>
      <c r="X48" s="18"/>
      <c r="Y48" s="18"/>
      <c r="Z48" s="19"/>
      <c r="AA48" s="19"/>
      <c r="AB48" s="20"/>
      <c r="AC48" s="20"/>
    </row>
    <row r="49" spans="1:29" s="44" customFormat="1" x14ac:dyDescent="0.25">
      <c r="A49" s="40" t="s">
        <v>35</v>
      </c>
      <c r="B49" s="42">
        <v>64</v>
      </c>
      <c r="C49" s="52">
        <v>73</v>
      </c>
      <c r="D49" s="51">
        <v>19</v>
      </c>
      <c r="E49" s="128">
        <v>36.9</v>
      </c>
      <c r="F49" s="10">
        <v>50</v>
      </c>
      <c r="G49" s="131">
        <v>8.6</v>
      </c>
      <c r="H49" s="2"/>
      <c r="I49" s="7"/>
      <c r="J49" s="52"/>
      <c r="K49" s="51">
        <v>18</v>
      </c>
      <c r="L49" s="143">
        <f t="shared" si="0"/>
        <v>-1</v>
      </c>
      <c r="M49" s="128"/>
      <c r="N49" s="144">
        <f t="shared" si="1"/>
        <v>-36.9</v>
      </c>
      <c r="O49" s="10">
        <v>37</v>
      </c>
      <c r="P49" s="145">
        <f t="shared" si="2"/>
        <v>-13</v>
      </c>
      <c r="Q49" s="131"/>
      <c r="R49" s="146">
        <f t="shared" si="3"/>
        <v>-8.6</v>
      </c>
      <c r="S49" s="2"/>
      <c r="T49" s="17"/>
      <c r="U49" s="17"/>
      <c r="V49" s="36"/>
      <c r="W49" s="36"/>
      <c r="X49" s="18"/>
      <c r="Y49" s="18"/>
      <c r="Z49" s="19"/>
      <c r="AA49" s="19"/>
      <c r="AB49" s="20"/>
      <c r="AC49" s="20"/>
    </row>
    <row r="50" spans="1:29" x14ac:dyDescent="0.25">
      <c r="A50" s="41" t="s">
        <v>10</v>
      </c>
      <c r="B50" s="42">
        <v>38</v>
      </c>
      <c r="C50" s="52">
        <v>84</v>
      </c>
      <c r="D50" s="51">
        <v>24</v>
      </c>
      <c r="E50" s="128">
        <v>38.6</v>
      </c>
      <c r="F50" s="10">
        <v>61</v>
      </c>
      <c r="G50" s="131">
        <v>8.9</v>
      </c>
      <c r="H50" s="2"/>
      <c r="I50" s="7">
        <v>35</v>
      </c>
      <c r="J50" s="52">
        <v>89</v>
      </c>
      <c r="K50" s="51">
        <v>23</v>
      </c>
      <c r="L50" s="143">
        <f t="shared" si="0"/>
        <v>-1</v>
      </c>
      <c r="M50" s="128">
        <v>38.6</v>
      </c>
      <c r="N50" s="144">
        <f t="shared" si="1"/>
        <v>0</v>
      </c>
      <c r="O50" s="10">
        <v>37</v>
      </c>
      <c r="P50" s="145">
        <f t="shared" si="2"/>
        <v>-24</v>
      </c>
      <c r="Q50" s="131">
        <v>8.5</v>
      </c>
      <c r="R50" s="146">
        <f t="shared" si="3"/>
        <v>-0.40000000000000036</v>
      </c>
      <c r="S50" s="2"/>
      <c r="T50" s="17"/>
      <c r="U50" s="17"/>
      <c r="V50" s="36"/>
      <c r="W50" s="36"/>
      <c r="X50" s="18"/>
      <c r="Y50" s="18"/>
      <c r="Z50" s="19"/>
      <c r="AA50" s="19"/>
      <c r="AB50" s="20"/>
      <c r="AC50" s="20"/>
    </row>
    <row r="51" spans="1:29" x14ac:dyDescent="0.25">
      <c r="A51" s="41" t="s">
        <v>11</v>
      </c>
      <c r="B51" s="42">
        <v>26</v>
      </c>
      <c r="C51" s="52">
        <v>60</v>
      </c>
      <c r="D51" s="51">
        <v>12</v>
      </c>
      <c r="E51" s="128">
        <v>34.6</v>
      </c>
      <c r="F51" s="10">
        <v>35</v>
      </c>
      <c r="G51" s="131">
        <v>8.1999999999999993</v>
      </c>
      <c r="H51" s="2"/>
      <c r="I51" s="7">
        <v>26</v>
      </c>
      <c r="J51" s="52">
        <v>60</v>
      </c>
      <c r="K51" s="51">
        <v>11</v>
      </c>
      <c r="L51" s="143">
        <f t="shared" si="0"/>
        <v>-1</v>
      </c>
      <c r="M51" s="128">
        <v>34.6</v>
      </c>
      <c r="N51" s="144">
        <f t="shared" si="1"/>
        <v>0</v>
      </c>
      <c r="O51" s="10">
        <v>37</v>
      </c>
      <c r="P51" s="145">
        <f t="shared" si="2"/>
        <v>2</v>
      </c>
      <c r="Q51" s="131">
        <v>7.9</v>
      </c>
      <c r="R51" s="146">
        <f t="shared" si="3"/>
        <v>-0.29999999999999893</v>
      </c>
      <c r="S51" s="2"/>
      <c r="T51" s="17"/>
      <c r="U51" s="17"/>
      <c r="V51" s="36"/>
      <c r="W51" s="36"/>
      <c r="X51" s="18"/>
      <c r="Y51" s="18"/>
      <c r="Z51" s="19"/>
      <c r="AA51" s="19"/>
      <c r="AB51" s="20"/>
      <c r="AC51" s="20"/>
    </row>
    <row r="52" spans="1:29" x14ac:dyDescent="0.25">
      <c r="A52" s="41" t="s">
        <v>12</v>
      </c>
      <c r="B52" s="42">
        <v>53</v>
      </c>
      <c r="C52" s="52">
        <v>73</v>
      </c>
      <c r="D52" s="51">
        <v>15</v>
      </c>
      <c r="E52" s="128">
        <v>35.700000000000003</v>
      </c>
      <c r="F52" s="10">
        <v>45</v>
      </c>
      <c r="G52" s="131">
        <v>8.5</v>
      </c>
      <c r="H52" s="2"/>
      <c r="I52" s="7">
        <v>51</v>
      </c>
      <c r="J52" s="52">
        <v>72</v>
      </c>
      <c r="K52" s="51">
        <v>12</v>
      </c>
      <c r="L52" s="143">
        <f t="shared" si="0"/>
        <v>-3</v>
      </c>
      <c r="M52" s="128">
        <v>34.4</v>
      </c>
      <c r="N52" s="144">
        <f t="shared" si="1"/>
        <v>-1.3000000000000043</v>
      </c>
      <c r="O52" s="10">
        <v>35</v>
      </c>
      <c r="P52" s="145">
        <f t="shared" si="2"/>
        <v>-10</v>
      </c>
      <c r="Q52" s="131">
        <v>7.9</v>
      </c>
      <c r="R52" s="146">
        <f t="shared" si="3"/>
        <v>-0.59999999999999964</v>
      </c>
      <c r="S52" s="2"/>
      <c r="T52" s="17"/>
      <c r="U52" s="17"/>
      <c r="V52" s="36"/>
      <c r="W52" s="36"/>
      <c r="X52" s="18"/>
      <c r="Y52" s="18"/>
      <c r="Z52" s="19"/>
      <c r="AA52" s="19"/>
      <c r="AB52" s="20"/>
      <c r="AC52" s="20"/>
    </row>
    <row r="53" spans="1:29" x14ac:dyDescent="0.25">
      <c r="A53" s="41" t="s">
        <v>26</v>
      </c>
      <c r="B53" s="42">
        <v>11</v>
      </c>
      <c r="C53" s="52">
        <v>65</v>
      </c>
      <c r="D53" s="51">
        <v>36</v>
      </c>
      <c r="E53" s="128">
        <v>42.3</v>
      </c>
      <c r="F53" s="10">
        <v>73</v>
      </c>
      <c r="G53" s="131">
        <v>9.6</v>
      </c>
      <c r="H53" s="2"/>
      <c r="I53" s="7">
        <v>11</v>
      </c>
      <c r="J53" s="52">
        <v>64</v>
      </c>
      <c r="K53" s="51">
        <v>45</v>
      </c>
      <c r="L53" s="143">
        <f t="shared" si="0"/>
        <v>9</v>
      </c>
      <c r="M53" s="128">
        <v>42.3</v>
      </c>
      <c r="N53" s="144">
        <f t="shared" si="1"/>
        <v>0</v>
      </c>
      <c r="O53" s="10">
        <v>45</v>
      </c>
      <c r="P53" s="145">
        <f t="shared" si="2"/>
        <v>-28</v>
      </c>
      <c r="Q53" s="131">
        <v>9.6999999999999993</v>
      </c>
      <c r="R53" s="146">
        <f t="shared" si="3"/>
        <v>9.9999999999999645E-2</v>
      </c>
      <c r="S53" s="2"/>
      <c r="T53" s="17"/>
      <c r="U53" s="17"/>
      <c r="V53" s="36"/>
      <c r="W53" s="36"/>
      <c r="X53" s="18"/>
      <c r="Y53" s="18"/>
      <c r="Z53" s="19"/>
      <c r="AA53" s="19"/>
      <c r="AB53" s="20"/>
      <c r="AC53" s="20"/>
    </row>
    <row r="54" spans="1:29" x14ac:dyDescent="0.25">
      <c r="A54" s="40" t="s">
        <v>36</v>
      </c>
      <c r="B54" s="42">
        <v>8</v>
      </c>
      <c r="C54" s="52">
        <v>50</v>
      </c>
      <c r="D54" s="51">
        <v>29</v>
      </c>
      <c r="E54" s="128">
        <v>23.6</v>
      </c>
      <c r="F54" s="10">
        <v>29</v>
      </c>
      <c r="G54" s="131">
        <v>6.6</v>
      </c>
      <c r="H54" s="2"/>
      <c r="I54" s="7">
        <v>5</v>
      </c>
      <c r="J54" s="52">
        <v>31</v>
      </c>
      <c r="K54" s="51">
        <v>20</v>
      </c>
      <c r="L54" s="143">
        <f t="shared" si="0"/>
        <v>-9</v>
      </c>
      <c r="M54" s="128">
        <v>27</v>
      </c>
      <c r="N54" s="144">
        <f t="shared" si="1"/>
        <v>3.3999999999999986</v>
      </c>
      <c r="O54" s="10">
        <v>20</v>
      </c>
      <c r="P54" s="145">
        <f t="shared" si="2"/>
        <v>-9</v>
      </c>
      <c r="Q54" s="131">
        <v>7.3</v>
      </c>
      <c r="R54" s="146">
        <f t="shared" si="3"/>
        <v>0.70000000000000018</v>
      </c>
      <c r="S54" s="2"/>
      <c r="T54" s="17"/>
      <c r="U54" s="17"/>
      <c r="V54" s="36"/>
      <c r="W54" s="36"/>
      <c r="X54" s="18"/>
      <c r="Y54" s="18"/>
      <c r="Z54" s="19"/>
      <c r="AA54" s="19"/>
      <c r="AB54" s="20"/>
      <c r="AC54" s="20"/>
    </row>
    <row r="55" spans="1:29" x14ac:dyDescent="0.25">
      <c r="A55" s="41" t="s">
        <v>10</v>
      </c>
      <c r="B55" s="42">
        <v>5</v>
      </c>
      <c r="C55" s="52">
        <v>20</v>
      </c>
      <c r="D55" s="51">
        <v>50</v>
      </c>
      <c r="E55" s="128">
        <v>33.9</v>
      </c>
      <c r="F55" s="10">
        <v>50</v>
      </c>
      <c r="G55" s="131">
        <v>8.3000000000000007</v>
      </c>
      <c r="H55" s="2"/>
      <c r="I55" s="7">
        <v>2</v>
      </c>
      <c r="J55" s="52">
        <v>20</v>
      </c>
      <c r="K55" s="51">
        <v>50</v>
      </c>
      <c r="L55" s="143">
        <f t="shared" si="0"/>
        <v>0</v>
      </c>
      <c r="M55" s="128">
        <v>44.5</v>
      </c>
      <c r="N55" s="144">
        <f t="shared" si="1"/>
        <v>10.600000000000001</v>
      </c>
      <c r="O55" s="10">
        <v>50</v>
      </c>
      <c r="P55" s="145">
        <f t="shared" si="2"/>
        <v>0</v>
      </c>
      <c r="Q55" s="131">
        <v>10.6</v>
      </c>
      <c r="R55" s="146">
        <f t="shared" si="3"/>
        <v>2.2999999999999989</v>
      </c>
      <c r="S55" s="2"/>
      <c r="T55" s="17"/>
      <c r="U55" s="17"/>
      <c r="V55" s="36"/>
      <c r="W55" s="36"/>
      <c r="X55" s="18"/>
      <c r="Y55" s="18"/>
      <c r="Z55" s="19"/>
      <c r="AA55" s="19"/>
      <c r="AB55" s="20"/>
      <c r="AC55" s="20"/>
    </row>
    <row r="56" spans="1:29" x14ac:dyDescent="0.25">
      <c r="A56" s="41" t="s">
        <v>11</v>
      </c>
      <c r="B56" s="42">
        <v>3</v>
      </c>
      <c r="C56" s="52">
        <v>50</v>
      </c>
      <c r="D56" s="51"/>
      <c r="E56" s="128">
        <v>6.4</v>
      </c>
      <c r="F56" s="10">
        <v>17</v>
      </c>
      <c r="G56" s="131">
        <v>3.8</v>
      </c>
      <c r="H56" s="2"/>
      <c r="I56" s="7">
        <v>0</v>
      </c>
      <c r="J56" s="52">
        <v>0</v>
      </c>
      <c r="K56" s="51">
        <v>0</v>
      </c>
      <c r="L56" s="143">
        <f t="shared" si="0"/>
        <v>0</v>
      </c>
      <c r="M56" s="128">
        <v>0</v>
      </c>
      <c r="N56" s="144">
        <f t="shared" si="1"/>
        <v>-6.4</v>
      </c>
      <c r="O56" s="10">
        <v>0</v>
      </c>
      <c r="P56" s="145">
        <f t="shared" si="2"/>
        <v>-17</v>
      </c>
      <c r="Q56" s="131">
        <v>0</v>
      </c>
      <c r="R56" s="146">
        <f t="shared" si="3"/>
        <v>-3.8</v>
      </c>
      <c r="S56" s="2"/>
      <c r="T56" s="17"/>
      <c r="U56" s="17"/>
      <c r="V56" s="36"/>
      <c r="W56" s="36"/>
      <c r="X56" s="18"/>
      <c r="Y56" s="18"/>
      <c r="Z56" s="19"/>
      <c r="AA56" s="19"/>
      <c r="AB56" s="20"/>
      <c r="AC56" s="20"/>
    </row>
    <row r="57" spans="1:29" x14ac:dyDescent="0.25">
      <c r="A57" s="41" t="s">
        <v>12</v>
      </c>
      <c r="B57" s="42">
        <v>7</v>
      </c>
      <c r="C57" s="52">
        <v>50</v>
      </c>
      <c r="D57" s="51">
        <v>17</v>
      </c>
      <c r="E57" s="128">
        <v>19</v>
      </c>
      <c r="F57" s="10">
        <v>0</v>
      </c>
      <c r="G57" s="131">
        <v>5.7</v>
      </c>
      <c r="H57" s="2"/>
      <c r="I57" s="7">
        <v>4</v>
      </c>
      <c r="J57" s="52">
        <v>29</v>
      </c>
      <c r="K57" s="51">
        <v>0</v>
      </c>
      <c r="L57" s="143">
        <f t="shared" si="0"/>
        <v>-17</v>
      </c>
      <c r="M57" s="128">
        <v>20.5</v>
      </c>
      <c r="N57" s="144">
        <f t="shared" si="1"/>
        <v>1.5</v>
      </c>
      <c r="O57" s="10">
        <v>0</v>
      </c>
      <c r="P57" s="145">
        <f t="shared" si="2"/>
        <v>0</v>
      </c>
      <c r="Q57" s="131">
        <v>5.9</v>
      </c>
      <c r="R57" s="146">
        <f t="shared" si="3"/>
        <v>0.20000000000000018</v>
      </c>
      <c r="S57" s="2"/>
      <c r="T57" s="17"/>
      <c r="U57" s="17"/>
      <c r="V57" s="36"/>
      <c r="W57" s="36"/>
      <c r="X57" s="18"/>
      <c r="Y57" s="18"/>
      <c r="Z57" s="19"/>
      <c r="AA57" s="19"/>
      <c r="AB57" s="20"/>
      <c r="AC57" s="20"/>
    </row>
    <row r="58" spans="1:29" x14ac:dyDescent="0.25">
      <c r="A58" s="41" t="s">
        <v>26</v>
      </c>
      <c r="B58" s="42">
        <v>1</v>
      </c>
      <c r="C58" s="52">
        <v>50</v>
      </c>
      <c r="D58" s="51">
        <v>1</v>
      </c>
      <c r="E58" s="128">
        <v>55.9</v>
      </c>
      <c r="F58" s="10">
        <v>100</v>
      </c>
      <c r="G58" s="131">
        <v>12.9</v>
      </c>
      <c r="H58" s="2"/>
      <c r="I58" s="7">
        <v>1</v>
      </c>
      <c r="J58" s="52">
        <v>50</v>
      </c>
      <c r="K58" s="51">
        <v>100</v>
      </c>
      <c r="L58" s="143">
        <f t="shared" si="0"/>
        <v>99</v>
      </c>
      <c r="M58" s="128">
        <v>53.2</v>
      </c>
      <c r="N58" s="144">
        <f t="shared" si="1"/>
        <v>-2.6999999999999957</v>
      </c>
      <c r="O58" s="10">
        <v>100</v>
      </c>
      <c r="P58" s="145">
        <f t="shared" si="2"/>
        <v>0</v>
      </c>
      <c r="Q58" s="131">
        <v>12.9</v>
      </c>
      <c r="R58" s="146">
        <f t="shared" si="3"/>
        <v>0</v>
      </c>
      <c r="S58" s="2"/>
      <c r="T58" s="17"/>
      <c r="U58" s="17"/>
      <c r="V58" s="36"/>
      <c r="W58" s="36"/>
      <c r="X58" s="18"/>
      <c r="Y58" s="18"/>
      <c r="Z58" s="19"/>
      <c r="AA58" s="19"/>
      <c r="AB58" s="20"/>
      <c r="AC58" s="20"/>
    </row>
    <row r="60" spans="1:29" x14ac:dyDescent="0.25">
      <c r="H60" s="119" t="s">
        <v>43</v>
      </c>
      <c r="I60" s="138">
        <f>SUM(I6,I11,I55,I50,I44,I39,I33,I28,I22,I17)</f>
        <v>358</v>
      </c>
      <c r="J60" s="138">
        <f>AVERAGE(J6,J11,J55,J50,J44,J39,J33,J28,J22,J17)</f>
        <v>58.7</v>
      </c>
      <c r="K60" s="139">
        <f t="shared" ref="K60:R60" si="4">AVERAGE(K6,K11,K55,K50,K44,K39,K33,K28,K22,K17)</f>
        <v>17.7</v>
      </c>
      <c r="L60" s="139">
        <f t="shared" si="4"/>
        <v>-0.2</v>
      </c>
      <c r="M60" s="140">
        <f t="shared" si="4"/>
        <v>28.939999999999998</v>
      </c>
      <c r="N60" s="140">
        <f t="shared" si="4"/>
        <v>-0.97999999999999921</v>
      </c>
      <c r="O60" s="141">
        <f t="shared" si="4"/>
        <v>33.4</v>
      </c>
      <c r="P60" s="141">
        <f t="shared" si="4"/>
        <v>-3.8</v>
      </c>
      <c r="Q60" s="142">
        <f t="shared" si="4"/>
        <v>6.7900000000000009</v>
      </c>
      <c r="R60" s="142">
        <f t="shared" si="4"/>
        <v>0.1799999999999998</v>
      </c>
    </row>
    <row r="61" spans="1:29" x14ac:dyDescent="0.25">
      <c r="H61" s="119" t="s">
        <v>44</v>
      </c>
      <c r="I61" s="138">
        <f t="shared" ref="I61" si="5">SUM(I7,I12,I56,I51,I45,I40,I34,I29,I23,I18)</f>
        <v>327</v>
      </c>
      <c r="J61" s="138">
        <f>AVERAGE(J7,J12,J56,J51,J45,J40,J34,J29,J23,J18)</f>
        <v>52.111111111111114</v>
      </c>
      <c r="K61" s="139">
        <f t="shared" ref="K61:R61" si="6">AVERAGE(K7,K12,K56,K51,K45,K40,K34,K29,K23,K18)</f>
        <v>11.2</v>
      </c>
      <c r="L61" s="139">
        <f t="shared" si="6"/>
        <v>-1.7</v>
      </c>
      <c r="M61" s="140">
        <f t="shared" si="6"/>
        <v>30.485714285714288</v>
      </c>
      <c r="N61" s="140">
        <f t="shared" si="6"/>
        <v>-4.8599999999999994</v>
      </c>
      <c r="O61" s="141">
        <f t="shared" si="6"/>
        <v>22.9</v>
      </c>
      <c r="P61" s="141">
        <f t="shared" si="6"/>
        <v>-7.2</v>
      </c>
      <c r="Q61" s="142">
        <f t="shared" si="6"/>
        <v>6.2142857142857144</v>
      </c>
      <c r="R61" s="142">
        <f t="shared" si="6"/>
        <v>-0.97999999999999976</v>
      </c>
    </row>
    <row r="62" spans="1:29" x14ac:dyDescent="0.25">
      <c r="B62"/>
      <c r="C62"/>
      <c r="D62"/>
      <c r="E62"/>
      <c r="G62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29" x14ac:dyDescent="0.25">
      <c r="H63" s="119" t="s">
        <v>45</v>
      </c>
      <c r="I63" s="138">
        <f>SUM(I8,I13,I57,I52,I46,I41,I35,I30,I24,I19)</f>
        <v>568</v>
      </c>
      <c r="J63" s="138">
        <f>AVERAGE(J8,J13,J57,J52,J46,J41,J35,J30,J24,J19)</f>
        <v>60.3</v>
      </c>
      <c r="K63" s="139">
        <f t="shared" ref="K63:R63" si="7">AVERAGE(K8,K13,K57,K52,K46,K41,K35,K30,K24,K19)</f>
        <v>11.5</v>
      </c>
      <c r="L63" s="139">
        <f t="shared" si="7"/>
        <v>-3</v>
      </c>
      <c r="M63" s="140">
        <f t="shared" si="7"/>
        <v>26.889999999999997</v>
      </c>
      <c r="N63" s="140">
        <f t="shared" si="7"/>
        <v>-2.0099999999999989</v>
      </c>
      <c r="O63" s="141">
        <f t="shared" si="7"/>
        <v>27.1</v>
      </c>
      <c r="P63" s="141">
        <f t="shared" si="7"/>
        <v>-2.7</v>
      </c>
      <c r="Q63" s="142">
        <f t="shared" si="7"/>
        <v>6.089999999999999</v>
      </c>
      <c r="R63" s="142">
        <f t="shared" si="7"/>
        <v>-0.14000000000000004</v>
      </c>
    </row>
    <row r="64" spans="1:29" x14ac:dyDescent="0.25">
      <c r="H64" s="119" t="s">
        <v>46</v>
      </c>
      <c r="I64" s="138">
        <f>SUM(I9,I14,I58,I53,I47,I42,I36,I31,I25,I20)</f>
        <v>130</v>
      </c>
      <c r="J64" s="138">
        <f>AVERAGE(J9,J14,J58,J53,J47,J42,J36,J31,J25,J20)</f>
        <v>61.888888888888886</v>
      </c>
      <c r="K64" s="139">
        <f t="shared" ref="K64:R64" si="8">AVERAGE(K9,K14,K58,K53,K47,K42,K36,K31,K25,K20)</f>
        <v>24.1</v>
      </c>
      <c r="L64" s="139">
        <f t="shared" si="8"/>
        <v>12.5</v>
      </c>
      <c r="M64" s="140">
        <f t="shared" si="8"/>
        <v>30.133333333333333</v>
      </c>
      <c r="N64" s="140">
        <f t="shared" si="8"/>
        <v>-0.99999999999999967</v>
      </c>
      <c r="O64" s="141">
        <f t="shared" si="8"/>
        <v>34.555555555555557</v>
      </c>
      <c r="P64" s="141">
        <f t="shared" si="8"/>
        <v>-4.5</v>
      </c>
      <c r="Q64" s="142">
        <f t="shared" si="8"/>
        <v>6.7555555555555564</v>
      </c>
      <c r="R64" s="142">
        <f t="shared" si="8"/>
        <v>-0.67</v>
      </c>
    </row>
    <row r="66" spans="1:1" x14ac:dyDescent="0.25">
      <c r="A66" s="221" t="s">
        <v>25</v>
      </c>
    </row>
  </sheetData>
  <mergeCells count="5">
    <mergeCell ref="A2:A4"/>
    <mergeCell ref="B2:AC2"/>
    <mergeCell ref="B3:G3"/>
    <mergeCell ref="I3:R3"/>
    <mergeCell ref="T3:AC3"/>
  </mergeCells>
  <conditionalFormatting sqref="C16:C58">
    <cfRule type="iconSet" priority="3">
      <iconSet iconSet="3Symbols">
        <cfvo type="percent" val="0"/>
        <cfvo type="num" val="90"/>
        <cfvo type="num" val="95"/>
      </iconSet>
    </cfRule>
  </conditionalFormatting>
  <conditionalFormatting sqref="J15:J58">
    <cfRule type="iconSet" priority="2">
      <iconSet iconSet="3Symbols">
        <cfvo type="percent" val="0"/>
        <cfvo type="num" val="90"/>
        <cfvo type="num" val="95"/>
      </iconSet>
    </cfRule>
  </conditionalFormatting>
  <conditionalFormatting sqref="C5:C14 J5:J14">
    <cfRule type="iconSet" priority="1">
      <iconSet iconSet="3Symbols">
        <cfvo type="percent" val="0"/>
        <cfvo type="num" val="90"/>
        <cfvo type="num" val="95"/>
      </iconSet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2"/>
  <sheetViews>
    <sheetView topLeftCell="A16" zoomScale="115" zoomScaleNormal="115" workbookViewId="0">
      <selection activeCell="H36" sqref="H36:R40"/>
    </sheetView>
  </sheetViews>
  <sheetFormatPr defaultRowHeight="15" x14ac:dyDescent="0.25"/>
  <cols>
    <col min="1" max="1" width="18.28515625" customWidth="1"/>
    <col min="2" max="2" width="6" style="48" customWidth="1"/>
    <col min="3" max="4" width="6" style="121" customWidth="1"/>
    <col min="5" max="5" width="6" style="120" customWidth="1"/>
    <col min="6" max="9" width="6" customWidth="1"/>
    <col min="10" max="10" width="6.7109375" bestFit="1" customWidth="1"/>
    <col min="11" max="11" width="6" customWidth="1"/>
    <col min="12" max="12" width="6" style="30" customWidth="1"/>
    <col min="13" max="13" width="6" style="120" customWidth="1"/>
    <col min="14" max="14" width="6" style="30" customWidth="1"/>
    <col min="15" max="15" width="6" customWidth="1"/>
    <col min="16" max="16" width="6" style="30" customWidth="1"/>
    <col min="17" max="17" width="6" customWidth="1"/>
    <col min="18" max="18" width="6" style="30" customWidth="1"/>
    <col min="19" max="29" width="6" customWidth="1"/>
  </cols>
  <sheetData>
    <row r="1" spans="1:29" x14ac:dyDescent="0.25">
      <c r="A1" s="44" t="s">
        <v>0</v>
      </c>
      <c r="B1" s="166"/>
      <c r="C1" s="167"/>
      <c r="D1" s="167"/>
      <c r="E1" s="168"/>
      <c r="F1" s="44"/>
      <c r="G1" s="44"/>
      <c r="H1" s="44"/>
      <c r="I1" s="44"/>
      <c r="J1" s="44"/>
      <c r="K1" s="44"/>
      <c r="L1" s="44"/>
      <c r="M1" s="168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36" x14ac:dyDescent="0.55000000000000004">
      <c r="A2" s="200" t="s">
        <v>1</v>
      </c>
      <c r="B2" s="201" t="s">
        <v>37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ht="15.75" customHeight="1" x14ac:dyDescent="0.25">
      <c r="A3" s="200"/>
      <c r="B3" s="200" t="s">
        <v>20</v>
      </c>
      <c r="C3" s="200"/>
      <c r="D3" s="200"/>
      <c r="E3" s="200"/>
      <c r="F3" s="200"/>
      <c r="G3" s="200"/>
      <c r="H3" s="163"/>
      <c r="I3" s="202" t="s">
        <v>21</v>
      </c>
      <c r="J3" s="203"/>
      <c r="K3" s="203"/>
      <c r="L3" s="203"/>
      <c r="M3" s="203"/>
      <c r="N3" s="203"/>
      <c r="O3" s="203"/>
      <c r="P3" s="203"/>
      <c r="Q3" s="203"/>
      <c r="R3" s="204"/>
      <c r="S3" s="163"/>
      <c r="T3" s="200" t="s">
        <v>16</v>
      </c>
      <c r="U3" s="200"/>
      <c r="V3" s="200"/>
      <c r="W3" s="200"/>
      <c r="X3" s="200"/>
      <c r="Y3" s="200"/>
      <c r="Z3" s="200"/>
      <c r="AA3" s="200"/>
      <c r="AB3" s="200"/>
      <c r="AC3" s="200"/>
    </row>
    <row r="4" spans="1:29" s="4" customFormat="1" ht="99" customHeight="1" x14ac:dyDescent="0.25">
      <c r="A4" s="200"/>
      <c r="B4" s="49" t="s">
        <v>14</v>
      </c>
      <c r="C4" s="122" t="s">
        <v>15</v>
      </c>
      <c r="D4" s="124" t="s">
        <v>18</v>
      </c>
      <c r="E4" s="126" t="s">
        <v>22</v>
      </c>
      <c r="F4" s="13" t="s">
        <v>24</v>
      </c>
      <c r="G4" s="14" t="s">
        <v>23</v>
      </c>
      <c r="H4" s="15"/>
      <c r="I4" s="11" t="s">
        <v>14</v>
      </c>
      <c r="J4" s="11" t="s">
        <v>15</v>
      </c>
      <c r="K4" s="31" t="s">
        <v>18</v>
      </c>
      <c r="L4" s="31" t="s">
        <v>17</v>
      </c>
      <c r="M4" s="126" t="s">
        <v>22</v>
      </c>
      <c r="N4" s="12" t="s">
        <v>17</v>
      </c>
      <c r="O4" s="13" t="s">
        <v>24</v>
      </c>
      <c r="P4" s="13" t="s">
        <v>17</v>
      </c>
      <c r="Q4" s="14" t="s">
        <v>23</v>
      </c>
      <c r="R4" s="14" t="s">
        <v>17</v>
      </c>
      <c r="S4" s="15"/>
      <c r="T4" s="11" t="s">
        <v>14</v>
      </c>
      <c r="U4" s="11" t="s">
        <v>15</v>
      </c>
      <c r="V4" s="31" t="s">
        <v>18</v>
      </c>
      <c r="W4" s="31" t="s">
        <v>17</v>
      </c>
      <c r="X4" s="12" t="s">
        <v>22</v>
      </c>
      <c r="Y4" s="12" t="s">
        <v>17</v>
      </c>
      <c r="Z4" s="13" t="s">
        <v>24</v>
      </c>
      <c r="AA4" s="13" t="s">
        <v>17</v>
      </c>
      <c r="AB4" s="14" t="s">
        <v>23</v>
      </c>
      <c r="AC4" s="14" t="s">
        <v>17</v>
      </c>
    </row>
    <row r="5" spans="1:29" s="30" customFormat="1" x14ac:dyDescent="0.25">
      <c r="A5" s="165" t="s">
        <v>2</v>
      </c>
      <c r="B5" s="42">
        <v>95</v>
      </c>
      <c r="C5" s="52">
        <v>75</v>
      </c>
      <c r="D5" s="51">
        <v>53</v>
      </c>
      <c r="E5" s="128">
        <v>48.7</v>
      </c>
      <c r="F5" s="10">
        <v>68</v>
      </c>
      <c r="G5" s="8">
        <v>0.3</v>
      </c>
      <c r="H5" s="2"/>
      <c r="I5" s="7">
        <v>122</v>
      </c>
      <c r="J5" s="7">
        <v>97</v>
      </c>
      <c r="K5" s="34">
        <v>58</v>
      </c>
      <c r="L5" s="143">
        <f>K5-D5</f>
        <v>5</v>
      </c>
      <c r="M5" s="128">
        <v>50.4</v>
      </c>
      <c r="N5" s="144">
        <f>M5-D5</f>
        <v>-2.6000000000000014</v>
      </c>
      <c r="O5" s="10">
        <v>78</v>
      </c>
      <c r="P5" s="145">
        <f>O5-F5</f>
        <v>10</v>
      </c>
      <c r="Q5" s="8">
        <v>1.2</v>
      </c>
      <c r="R5" s="146">
        <f>Q5-G5</f>
        <v>0.89999999999999991</v>
      </c>
      <c r="S5" s="2"/>
      <c r="T5" s="17"/>
      <c r="U5" s="17"/>
      <c r="V5" s="36"/>
      <c r="W5" s="36"/>
      <c r="X5" s="18"/>
      <c r="Y5" s="18"/>
      <c r="Z5" s="19"/>
      <c r="AA5" s="19"/>
      <c r="AB5" s="20"/>
      <c r="AC5" s="20"/>
    </row>
    <row r="6" spans="1:29" x14ac:dyDescent="0.25">
      <c r="A6" s="3" t="s">
        <v>10</v>
      </c>
      <c r="B6" s="42">
        <v>47</v>
      </c>
      <c r="C6" s="52">
        <v>75</v>
      </c>
      <c r="D6" s="51">
        <v>60</v>
      </c>
      <c r="E6" s="128">
        <v>51.9</v>
      </c>
      <c r="F6" s="10">
        <v>70</v>
      </c>
      <c r="G6" s="8">
        <v>0.6</v>
      </c>
      <c r="H6" s="2"/>
      <c r="I6" s="7">
        <v>62</v>
      </c>
      <c r="J6" s="7">
        <v>98</v>
      </c>
      <c r="K6" s="34">
        <v>58</v>
      </c>
      <c r="L6" s="143">
        <f>K6-D6</f>
        <v>-2</v>
      </c>
      <c r="M6" s="128">
        <v>51.6</v>
      </c>
      <c r="N6" s="144">
        <f>M6-D6</f>
        <v>-8.3999999999999986</v>
      </c>
      <c r="O6" s="10">
        <v>77</v>
      </c>
      <c r="P6" s="145">
        <f>O6-F6</f>
        <v>7</v>
      </c>
      <c r="Q6" s="8">
        <v>1.2</v>
      </c>
      <c r="R6" s="146">
        <f>Q6-G6</f>
        <v>0.6</v>
      </c>
      <c r="S6" s="2"/>
      <c r="T6" s="17"/>
      <c r="U6" s="17"/>
      <c r="V6" s="36"/>
      <c r="W6" s="36"/>
      <c r="X6" s="18"/>
      <c r="Y6" s="18"/>
      <c r="Z6" s="19"/>
      <c r="AA6" s="19"/>
      <c r="AB6" s="20"/>
      <c r="AC6" s="20"/>
    </row>
    <row r="7" spans="1:29" x14ac:dyDescent="0.25">
      <c r="A7" s="3" t="s">
        <v>11</v>
      </c>
      <c r="B7" s="42">
        <v>48</v>
      </c>
      <c r="C7" s="52">
        <v>76</v>
      </c>
      <c r="D7" s="51">
        <v>46</v>
      </c>
      <c r="E7" s="128">
        <v>45.6</v>
      </c>
      <c r="F7" s="10">
        <v>67</v>
      </c>
      <c r="G7" s="8">
        <v>0.1</v>
      </c>
      <c r="H7" s="2"/>
      <c r="I7" s="7">
        <v>60</v>
      </c>
      <c r="J7" s="7">
        <v>95</v>
      </c>
      <c r="K7" s="34">
        <v>58</v>
      </c>
      <c r="L7" s="143">
        <f>K7-D7</f>
        <v>12</v>
      </c>
      <c r="M7" s="128">
        <v>49.1</v>
      </c>
      <c r="N7" s="144">
        <f>M7-D7</f>
        <v>3.1000000000000014</v>
      </c>
      <c r="O7" s="10">
        <v>78</v>
      </c>
      <c r="P7" s="145">
        <f>O7-F7</f>
        <v>11</v>
      </c>
      <c r="Q7" s="8">
        <v>1.1000000000000001</v>
      </c>
      <c r="R7" s="146">
        <f>Q7-G7</f>
        <v>1</v>
      </c>
      <c r="S7" s="2"/>
      <c r="T7" s="17"/>
      <c r="U7" s="17"/>
      <c r="V7" s="36"/>
      <c r="W7" s="36"/>
      <c r="X7" s="18"/>
      <c r="Y7" s="18"/>
      <c r="Z7" s="19"/>
      <c r="AA7" s="19"/>
      <c r="AB7" s="20"/>
      <c r="AC7" s="20"/>
    </row>
    <row r="8" spans="1:29" x14ac:dyDescent="0.25">
      <c r="A8" s="3" t="s">
        <v>12</v>
      </c>
      <c r="B8" s="42">
        <v>76</v>
      </c>
      <c r="C8" s="52">
        <v>78</v>
      </c>
      <c r="D8" s="51">
        <v>53</v>
      </c>
      <c r="E8" s="128">
        <v>49.2</v>
      </c>
      <c r="F8" s="10">
        <v>70</v>
      </c>
      <c r="G8" s="8">
        <v>0.3</v>
      </c>
      <c r="H8" s="2"/>
      <c r="I8" s="7">
        <v>96</v>
      </c>
      <c r="J8" s="7">
        <v>98</v>
      </c>
      <c r="K8" s="34">
        <v>61</v>
      </c>
      <c r="L8" s="143">
        <f>K8-D8</f>
        <v>8</v>
      </c>
      <c r="M8" s="128">
        <v>51</v>
      </c>
      <c r="N8" s="144">
        <f>M8-D8</f>
        <v>-2</v>
      </c>
      <c r="O8" s="10">
        <v>79</v>
      </c>
      <c r="P8" s="145">
        <f>O8-F8</f>
        <v>9</v>
      </c>
      <c r="Q8" s="8">
        <v>1.2</v>
      </c>
      <c r="R8" s="146">
        <f>Q8-G8</f>
        <v>0.89999999999999991</v>
      </c>
      <c r="S8" s="2"/>
      <c r="T8" s="17"/>
      <c r="U8" s="17"/>
      <c r="V8" s="36"/>
      <c r="W8" s="36"/>
      <c r="X8" s="18"/>
      <c r="Y8" s="18"/>
      <c r="Z8" s="19"/>
      <c r="AA8" s="19"/>
      <c r="AB8" s="20"/>
      <c r="AC8" s="20"/>
    </row>
    <row r="9" spans="1:29" x14ac:dyDescent="0.25">
      <c r="A9" s="3" t="s">
        <v>26</v>
      </c>
      <c r="B9" s="42">
        <v>19</v>
      </c>
      <c r="C9" s="52">
        <v>68</v>
      </c>
      <c r="D9" s="51">
        <v>53</v>
      </c>
      <c r="E9" s="128">
        <v>46.2</v>
      </c>
      <c r="F9" s="10">
        <v>63</v>
      </c>
      <c r="G9" s="8">
        <v>0.2</v>
      </c>
      <c r="H9" s="2"/>
      <c r="I9" s="7">
        <v>26</v>
      </c>
      <c r="J9" s="7">
        <v>93</v>
      </c>
      <c r="K9" s="34">
        <v>44</v>
      </c>
      <c r="L9" s="143">
        <f>K9-D9</f>
        <v>-9</v>
      </c>
      <c r="M9" s="128">
        <v>47.9</v>
      </c>
      <c r="N9" s="144">
        <f>M9-D9</f>
        <v>-5.1000000000000014</v>
      </c>
      <c r="O9" s="10">
        <v>73</v>
      </c>
      <c r="P9" s="145">
        <f>O9-F9</f>
        <v>10</v>
      </c>
      <c r="Q9" s="8">
        <v>1</v>
      </c>
      <c r="R9" s="146">
        <f>Q9-G9</f>
        <v>0.8</v>
      </c>
      <c r="S9" s="2"/>
      <c r="T9" s="17"/>
      <c r="U9" s="17"/>
      <c r="V9" s="36"/>
      <c r="W9" s="36"/>
      <c r="X9" s="18"/>
      <c r="Y9" s="18"/>
      <c r="Z9" s="19"/>
      <c r="AA9" s="19"/>
      <c r="AB9" s="20"/>
      <c r="AC9" s="20"/>
    </row>
    <row r="10" spans="1:29" s="30" customFormat="1" x14ac:dyDescent="0.25">
      <c r="A10" s="165" t="s">
        <v>3</v>
      </c>
      <c r="B10" s="42">
        <v>98</v>
      </c>
      <c r="C10" s="52">
        <v>68</v>
      </c>
      <c r="D10" s="51">
        <v>38</v>
      </c>
      <c r="E10" s="128">
        <v>43.7</v>
      </c>
      <c r="F10" s="10">
        <v>53</v>
      </c>
      <c r="G10" s="8">
        <v>1.9</v>
      </c>
      <c r="H10" s="2"/>
      <c r="I10" s="7">
        <v>143</v>
      </c>
      <c r="J10" s="7">
        <v>99</v>
      </c>
      <c r="K10" s="34">
        <v>49</v>
      </c>
      <c r="L10" s="143">
        <f>K10-D10</f>
        <v>11</v>
      </c>
      <c r="M10" s="128">
        <v>49.1</v>
      </c>
      <c r="N10" s="144">
        <f>M10-D10</f>
        <v>11.100000000000001</v>
      </c>
      <c r="O10" s="10">
        <v>70</v>
      </c>
      <c r="P10" s="145">
        <f>O10-F10</f>
        <v>17</v>
      </c>
      <c r="Q10" s="8">
        <v>2.5</v>
      </c>
      <c r="R10" s="146">
        <f>Q10-G10</f>
        <v>0.60000000000000009</v>
      </c>
      <c r="S10" s="2"/>
      <c r="T10" s="17"/>
      <c r="U10" s="17"/>
      <c r="V10" s="36"/>
      <c r="W10" s="36"/>
      <c r="X10" s="18"/>
      <c r="Y10" s="18"/>
      <c r="Z10" s="19"/>
      <c r="AA10" s="19"/>
      <c r="AB10" s="20"/>
      <c r="AC10" s="20"/>
    </row>
    <row r="11" spans="1:29" x14ac:dyDescent="0.25">
      <c r="A11" s="3" t="s">
        <v>10</v>
      </c>
      <c r="B11" s="42">
        <v>55</v>
      </c>
      <c r="C11" s="52">
        <v>71</v>
      </c>
      <c r="D11" s="51">
        <v>42</v>
      </c>
      <c r="E11" s="128">
        <v>44.6</v>
      </c>
      <c r="F11" s="10">
        <v>53</v>
      </c>
      <c r="G11" s="8">
        <v>1.9</v>
      </c>
      <c r="H11" s="2"/>
      <c r="I11" s="7">
        <v>77</v>
      </c>
      <c r="J11" s="7">
        <v>99</v>
      </c>
      <c r="K11" s="34">
        <v>53</v>
      </c>
      <c r="L11" s="143">
        <f>K11-D11</f>
        <v>11</v>
      </c>
      <c r="M11" s="128">
        <v>51.8</v>
      </c>
      <c r="N11" s="144">
        <f>M11-D11</f>
        <v>9.7999999999999972</v>
      </c>
      <c r="O11" s="10">
        <v>70</v>
      </c>
      <c r="P11" s="145">
        <f>O11-F11</f>
        <v>17</v>
      </c>
      <c r="Q11" s="8">
        <v>2.7</v>
      </c>
      <c r="R11" s="146">
        <f>Q11-G11</f>
        <v>0.80000000000000027</v>
      </c>
      <c r="S11" s="2"/>
      <c r="T11" s="17"/>
      <c r="U11" s="17"/>
      <c r="V11" s="36"/>
      <c r="W11" s="36"/>
      <c r="X11" s="18"/>
      <c r="Y11" s="18"/>
      <c r="Z11" s="19"/>
      <c r="AA11" s="19"/>
      <c r="AB11" s="20"/>
      <c r="AC11" s="20"/>
    </row>
    <row r="12" spans="1:29" x14ac:dyDescent="0.25">
      <c r="A12" s="3" t="s">
        <v>11</v>
      </c>
      <c r="B12" s="42">
        <v>43</v>
      </c>
      <c r="C12" s="52">
        <v>64</v>
      </c>
      <c r="D12" s="51">
        <v>33</v>
      </c>
      <c r="E12" s="128">
        <v>42.5</v>
      </c>
      <c r="F12" s="10">
        <v>1.9</v>
      </c>
      <c r="G12" s="8"/>
      <c r="H12" s="2"/>
      <c r="I12" s="7">
        <v>66</v>
      </c>
      <c r="J12" s="7">
        <v>99</v>
      </c>
      <c r="K12" s="34">
        <v>44</v>
      </c>
      <c r="L12" s="143">
        <f>K12-D12</f>
        <v>11</v>
      </c>
      <c r="M12" s="128">
        <v>45.9</v>
      </c>
      <c r="N12" s="144">
        <f>M12-D12</f>
        <v>12.899999999999999</v>
      </c>
      <c r="O12" s="10">
        <v>67</v>
      </c>
      <c r="P12" s="145">
        <f>O12-F12</f>
        <v>65.099999999999994</v>
      </c>
      <c r="Q12" s="8">
        <v>2.4</v>
      </c>
      <c r="R12" s="146">
        <f>Q12-G12</f>
        <v>2.4</v>
      </c>
      <c r="S12" s="2"/>
      <c r="T12" s="17"/>
      <c r="U12" s="17"/>
      <c r="V12" s="36"/>
      <c r="W12" s="36"/>
      <c r="X12" s="18"/>
      <c r="Y12" s="18"/>
      <c r="Z12" s="19"/>
      <c r="AA12" s="19"/>
      <c r="AB12" s="20"/>
      <c r="AC12" s="20"/>
    </row>
    <row r="13" spans="1:29" x14ac:dyDescent="0.25">
      <c r="A13" s="3" t="s">
        <v>12</v>
      </c>
      <c r="B13" s="42">
        <v>73</v>
      </c>
      <c r="C13" s="52">
        <v>69</v>
      </c>
      <c r="D13" s="51">
        <v>41</v>
      </c>
      <c r="E13" s="128">
        <v>45.8</v>
      </c>
      <c r="F13" s="10">
        <v>58</v>
      </c>
      <c r="G13" s="8">
        <v>2</v>
      </c>
      <c r="H13" s="2"/>
      <c r="I13" s="7">
        <v>105</v>
      </c>
      <c r="J13" s="7">
        <v>99</v>
      </c>
      <c r="K13" s="34">
        <v>51</v>
      </c>
      <c r="L13" s="143">
        <f>K13-D13</f>
        <v>10</v>
      </c>
      <c r="M13" s="128">
        <v>50.7</v>
      </c>
      <c r="N13" s="144">
        <f>M13-D13</f>
        <v>9.7000000000000028</v>
      </c>
      <c r="O13" s="10">
        <v>70</v>
      </c>
      <c r="P13" s="145">
        <f>O13-F13</f>
        <v>12</v>
      </c>
      <c r="Q13" s="8">
        <v>2.6</v>
      </c>
      <c r="R13" s="146">
        <f>Q13-G13</f>
        <v>0.60000000000000009</v>
      </c>
      <c r="S13" s="2"/>
      <c r="T13" s="17"/>
      <c r="U13" s="17"/>
      <c r="V13" s="36"/>
      <c r="W13" s="36"/>
      <c r="X13" s="18"/>
      <c r="Y13" s="18"/>
      <c r="Z13" s="19"/>
      <c r="AA13" s="19"/>
      <c r="AB13" s="20"/>
      <c r="AC13" s="20"/>
    </row>
    <row r="14" spans="1:29" x14ac:dyDescent="0.25">
      <c r="A14" s="3" t="s">
        <v>26</v>
      </c>
      <c r="B14" s="42">
        <v>25</v>
      </c>
      <c r="C14" s="52">
        <v>64</v>
      </c>
      <c r="D14" s="51">
        <v>28</v>
      </c>
      <c r="E14" s="128">
        <v>37.6</v>
      </c>
      <c r="F14" s="10">
        <v>40</v>
      </c>
      <c r="G14" s="8">
        <v>1.6</v>
      </c>
      <c r="H14" s="2"/>
      <c r="I14" s="7">
        <v>38</v>
      </c>
      <c r="J14" s="7">
        <v>97</v>
      </c>
      <c r="K14" s="34">
        <v>42</v>
      </c>
      <c r="L14" s="143">
        <f>K14-D14</f>
        <v>14</v>
      </c>
      <c r="M14" s="128">
        <v>44.7</v>
      </c>
      <c r="N14" s="144">
        <f>M14-D14</f>
        <v>16.700000000000003</v>
      </c>
      <c r="O14" s="10">
        <v>63</v>
      </c>
      <c r="P14" s="145">
        <f>O14-F14</f>
        <v>23</v>
      </c>
      <c r="Q14" s="8">
        <v>2.2999999999999998</v>
      </c>
      <c r="R14" s="146">
        <f>Q14-G14</f>
        <v>0.69999999999999973</v>
      </c>
      <c r="S14" s="2"/>
      <c r="T14" s="17"/>
      <c r="U14" s="17"/>
      <c r="V14" s="36"/>
      <c r="W14" s="36"/>
      <c r="X14" s="18"/>
      <c r="Y14" s="18"/>
      <c r="Z14" s="19"/>
      <c r="AA14" s="19"/>
      <c r="AB14" s="20"/>
      <c r="AC14" s="20"/>
    </row>
    <row r="15" spans="1:29" s="30" customFormat="1" x14ac:dyDescent="0.25">
      <c r="A15" s="165" t="s">
        <v>4</v>
      </c>
      <c r="B15" s="42">
        <v>121</v>
      </c>
      <c r="C15" s="52">
        <v>92</v>
      </c>
      <c r="D15" s="51">
        <v>44</v>
      </c>
      <c r="E15" s="128">
        <v>47.5</v>
      </c>
      <c r="F15" s="10">
        <v>64</v>
      </c>
      <c r="G15" s="8">
        <v>2.9</v>
      </c>
      <c r="H15" s="2"/>
      <c r="I15" s="7">
        <v>132</v>
      </c>
      <c r="J15" s="7">
        <v>100</v>
      </c>
      <c r="K15" s="34">
        <v>53</v>
      </c>
      <c r="L15" s="143">
        <f>K15-D15</f>
        <v>9</v>
      </c>
      <c r="M15" s="128">
        <v>50.1</v>
      </c>
      <c r="N15" s="144">
        <f>M15-D15</f>
        <v>6.1000000000000014</v>
      </c>
      <c r="O15" s="10">
        <v>69</v>
      </c>
      <c r="P15" s="145">
        <f>O15-F15</f>
        <v>5</v>
      </c>
      <c r="Q15" s="8">
        <v>3.5</v>
      </c>
      <c r="R15" s="146">
        <f>Q15-G15</f>
        <v>0.60000000000000009</v>
      </c>
      <c r="S15" s="2"/>
      <c r="T15" s="17"/>
      <c r="U15" s="17"/>
      <c r="V15" s="36"/>
      <c r="W15" s="36"/>
      <c r="X15" s="18"/>
      <c r="Y15" s="18"/>
      <c r="Z15" s="19"/>
      <c r="AA15" s="19"/>
      <c r="AB15" s="20"/>
      <c r="AC15" s="20"/>
    </row>
    <row r="16" spans="1:29" x14ac:dyDescent="0.25">
      <c r="A16" s="3" t="s">
        <v>10</v>
      </c>
      <c r="B16" s="42">
        <v>63</v>
      </c>
      <c r="C16" s="52">
        <v>90</v>
      </c>
      <c r="D16" s="51">
        <v>51</v>
      </c>
      <c r="E16" s="128">
        <v>47.8</v>
      </c>
      <c r="F16" s="10">
        <v>68</v>
      </c>
      <c r="G16" s="8">
        <v>2.9</v>
      </c>
      <c r="H16" s="2"/>
      <c r="I16" s="7">
        <v>70</v>
      </c>
      <c r="J16" s="7">
        <v>100</v>
      </c>
      <c r="K16" s="34">
        <v>57</v>
      </c>
      <c r="L16" s="143">
        <f>K16-D16</f>
        <v>6</v>
      </c>
      <c r="M16" s="128">
        <v>51</v>
      </c>
      <c r="N16" s="144">
        <f>M16-D16</f>
        <v>0</v>
      </c>
      <c r="O16" s="10">
        <v>69</v>
      </c>
      <c r="P16" s="145">
        <f>O16-F16</f>
        <v>1</v>
      </c>
      <c r="Q16" s="8">
        <v>3.5</v>
      </c>
      <c r="R16" s="146">
        <f>Q16-G16</f>
        <v>0.60000000000000009</v>
      </c>
      <c r="S16" s="2"/>
      <c r="T16" s="17"/>
      <c r="U16" s="17"/>
      <c r="V16" s="36"/>
      <c r="W16" s="36"/>
      <c r="X16" s="18"/>
      <c r="Y16" s="18"/>
      <c r="Z16" s="19"/>
      <c r="AA16" s="19"/>
      <c r="AB16" s="20"/>
      <c r="AC16" s="20"/>
    </row>
    <row r="17" spans="1:29" x14ac:dyDescent="0.25">
      <c r="A17" s="3" t="s">
        <v>11</v>
      </c>
      <c r="B17" s="42">
        <v>58</v>
      </c>
      <c r="C17" s="52">
        <v>94</v>
      </c>
      <c r="D17" s="51">
        <v>36</v>
      </c>
      <c r="E17" s="128">
        <v>47.2</v>
      </c>
      <c r="F17" s="10">
        <v>60</v>
      </c>
      <c r="G17" s="8">
        <v>2.9</v>
      </c>
      <c r="H17" s="2"/>
      <c r="I17" s="7">
        <v>62</v>
      </c>
      <c r="J17" s="7">
        <v>100</v>
      </c>
      <c r="K17" s="34">
        <v>48</v>
      </c>
      <c r="L17" s="143">
        <f>K17-D17</f>
        <v>12</v>
      </c>
      <c r="M17" s="128">
        <v>49.2</v>
      </c>
      <c r="N17" s="144">
        <f>M17-D17</f>
        <v>13.200000000000003</v>
      </c>
      <c r="O17" s="10">
        <v>69</v>
      </c>
      <c r="P17" s="145">
        <f>O17-F17</f>
        <v>9</v>
      </c>
      <c r="Q17" s="8">
        <v>3.4</v>
      </c>
      <c r="R17" s="146">
        <f>Q17-G17</f>
        <v>0.5</v>
      </c>
      <c r="S17" s="2"/>
      <c r="T17" s="17"/>
      <c r="U17" s="17"/>
      <c r="V17" s="36"/>
      <c r="W17" s="36"/>
      <c r="X17" s="18"/>
      <c r="Y17" s="18"/>
      <c r="Z17" s="19"/>
      <c r="AA17" s="19"/>
      <c r="AB17" s="20"/>
      <c r="AC17" s="20"/>
    </row>
    <row r="18" spans="1:29" x14ac:dyDescent="0.25">
      <c r="A18" s="3" t="s">
        <v>12</v>
      </c>
      <c r="B18" s="42">
        <v>97</v>
      </c>
      <c r="C18" s="52">
        <v>94</v>
      </c>
      <c r="D18" s="51">
        <v>46</v>
      </c>
      <c r="E18" s="128">
        <v>48.3</v>
      </c>
      <c r="F18" s="10">
        <v>65</v>
      </c>
      <c r="G18" s="8">
        <v>3</v>
      </c>
      <c r="H18" s="2"/>
      <c r="I18" s="7">
        <v>103</v>
      </c>
      <c r="J18" s="7">
        <v>100</v>
      </c>
      <c r="K18" s="34">
        <v>54</v>
      </c>
      <c r="L18" s="143">
        <f>K18-D18</f>
        <v>8</v>
      </c>
      <c r="M18" s="128">
        <v>50.9</v>
      </c>
      <c r="N18" s="144">
        <f>M18-D18</f>
        <v>4.8999999999999986</v>
      </c>
      <c r="O18" s="10">
        <v>70</v>
      </c>
      <c r="P18" s="145">
        <f>O18-F18</f>
        <v>5</v>
      </c>
      <c r="Q18" s="8">
        <v>3.5</v>
      </c>
      <c r="R18" s="146">
        <f>Q18-G18</f>
        <v>0.5</v>
      </c>
      <c r="S18" s="2"/>
      <c r="T18" s="17"/>
      <c r="U18" s="17"/>
      <c r="V18" s="36"/>
      <c r="W18" s="36"/>
      <c r="X18" s="18"/>
      <c r="Y18" s="18"/>
      <c r="Z18" s="19"/>
      <c r="AA18" s="19"/>
      <c r="AB18" s="20"/>
      <c r="AC18" s="20"/>
    </row>
    <row r="19" spans="1:29" x14ac:dyDescent="0.25">
      <c r="A19" s="3" t="s">
        <v>26</v>
      </c>
      <c r="B19" s="42">
        <v>24</v>
      </c>
      <c r="C19" s="52">
        <v>83</v>
      </c>
      <c r="D19" s="51">
        <v>33</v>
      </c>
      <c r="E19" s="128">
        <v>44.3</v>
      </c>
      <c r="F19" s="10">
        <v>63</v>
      </c>
      <c r="G19" s="8">
        <v>2.8</v>
      </c>
      <c r="H19" s="2"/>
      <c r="I19" s="7">
        <v>29</v>
      </c>
      <c r="J19" s="7">
        <v>100</v>
      </c>
      <c r="K19" s="34">
        <v>48</v>
      </c>
      <c r="L19" s="143">
        <f>K19-D19</f>
        <v>15</v>
      </c>
      <c r="M19" s="128">
        <v>47.6</v>
      </c>
      <c r="N19" s="144">
        <f>M19-D19</f>
        <v>14.600000000000001</v>
      </c>
      <c r="O19" s="10">
        <v>66</v>
      </c>
      <c r="P19" s="145">
        <f>O19-F19</f>
        <v>3</v>
      </c>
      <c r="Q19" s="8">
        <v>3.4</v>
      </c>
      <c r="R19" s="146">
        <f>Q19-G19</f>
        <v>0.60000000000000009</v>
      </c>
      <c r="S19" s="2"/>
      <c r="T19" s="17"/>
      <c r="U19" s="17"/>
      <c r="V19" s="36"/>
      <c r="W19" s="36"/>
      <c r="X19" s="18"/>
      <c r="Y19" s="18"/>
      <c r="Z19" s="19"/>
      <c r="AA19" s="19"/>
      <c r="AB19" s="20"/>
      <c r="AC19" s="20"/>
    </row>
    <row r="20" spans="1:29" s="30" customFormat="1" x14ac:dyDescent="0.25">
      <c r="A20" s="165" t="s">
        <v>5</v>
      </c>
      <c r="B20" s="42">
        <v>136</v>
      </c>
      <c r="C20" s="52">
        <v>92</v>
      </c>
      <c r="D20" s="51">
        <v>35</v>
      </c>
      <c r="E20" s="128">
        <v>41.7</v>
      </c>
      <c r="F20" s="10">
        <v>54</v>
      </c>
      <c r="G20" s="8">
        <v>3.5</v>
      </c>
      <c r="H20" s="2"/>
      <c r="I20" s="7">
        <v>143</v>
      </c>
      <c r="J20" s="7">
        <v>97</v>
      </c>
      <c r="K20" s="34">
        <v>48</v>
      </c>
      <c r="L20" s="143">
        <f>K20-D20</f>
        <v>13</v>
      </c>
      <c r="M20" s="128">
        <v>46.7</v>
      </c>
      <c r="N20" s="144">
        <f>M20-D20</f>
        <v>11.700000000000003</v>
      </c>
      <c r="O20" s="10">
        <v>67</v>
      </c>
      <c r="P20" s="145">
        <f>O20-F20</f>
        <v>13</v>
      </c>
      <c r="Q20" s="8">
        <v>4.2</v>
      </c>
      <c r="R20" s="146">
        <f>Q20-G20</f>
        <v>0.70000000000000018</v>
      </c>
      <c r="S20" s="2"/>
      <c r="T20" s="17"/>
      <c r="U20" s="17"/>
      <c r="V20" s="36"/>
      <c r="W20" s="36"/>
      <c r="X20" s="18"/>
      <c r="Y20" s="18"/>
      <c r="Z20" s="19"/>
      <c r="AA20" s="19"/>
      <c r="AB20" s="20"/>
      <c r="AC20" s="20"/>
    </row>
    <row r="21" spans="1:29" x14ac:dyDescent="0.25">
      <c r="A21" s="3" t="s">
        <v>10</v>
      </c>
      <c r="B21" s="42">
        <v>76</v>
      </c>
      <c r="C21" s="52">
        <v>90</v>
      </c>
      <c r="D21" s="51">
        <v>47</v>
      </c>
      <c r="E21" s="128">
        <v>45</v>
      </c>
      <c r="F21" s="10">
        <v>62</v>
      </c>
      <c r="G21" s="8">
        <v>3.7</v>
      </c>
      <c r="H21" s="2"/>
      <c r="I21" s="7">
        <v>81</v>
      </c>
      <c r="J21" s="7">
        <v>96</v>
      </c>
      <c r="K21" s="34">
        <v>62</v>
      </c>
      <c r="L21" s="143">
        <f>K21-D21</f>
        <v>15</v>
      </c>
      <c r="M21" s="128">
        <v>44.9</v>
      </c>
      <c r="N21" s="144">
        <f>M21-D21</f>
        <v>-2.1000000000000014</v>
      </c>
      <c r="O21" s="10">
        <v>78</v>
      </c>
      <c r="P21" s="145">
        <f>O21-F21</f>
        <v>16</v>
      </c>
      <c r="Q21" s="8">
        <v>4.5</v>
      </c>
      <c r="R21" s="146">
        <f>Q21-G21</f>
        <v>0.79999999999999982</v>
      </c>
      <c r="S21" s="2"/>
      <c r="T21" s="17"/>
      <c r="U21" s="17"/>
      <c r="V21" s="36"/>
      <c r="W21" s="36"/>
      <c r="X21" s="18"/>
      <c r="Y21" s="18"/>
      <c r="Z21" s="19"/>
      <c r="AA21" s="19"/>
      <c r="AB21" s="20"/>
      <c r="AC21" s="20"/>
    </row>
    <row r="22" spans="1:29" x14ac:dyDescent="0.25">
      <c r="A22" s="3" t="s">
        <v>11</v>
      </c>
      <c r="B22" s="42">
        <v>60</v>
      </c>
      <c r="C22" s="52">
        <v>94</v>
      </c>
      <c r="D22" s="51">
        <v>20</v>
      </c>
      <c r="E22" s="128">
        <v>37.5</v>
      </c>
      <c r="F22" s="10">
        <v>45</v>
      </c>
      <c r="G22" s="8">
        <v>3.4</v>
      </c>
      <c r="H22" s="2"/>
      <c r="I22" s="7">
        <v>62</v>
      </c>
      <c r="J22" s="7">
        <v>97</v>
      </c>
      <c r="K22" s="34">
        <v>29</v>
      </c>
      <c r="L22" s="143">
        <f>K22-D22</f>
        <v>9</v>
      </c>
      <c r="M22" s="128">
        <v>40.700000000000003</v>
      </c>
      <c r="N22" s="144">
        <f>M22-D22</f>
        <v>20.700000000000003</v>
      </c>
      <c r="O22" s="10">
        <v>50</v>
      </c>
      <c r="P22" s="145">
        <f>O22-F22</f>
        <v>5</v>
      </c>
      <c r="Q22" s="8">
        <v>3.8</v>
      </c>
      <c r="R22" s="146">
        <f>Q22-G22</f>
        <v>0.39999999999999991</v>
      </c>
      <c r="S22" s="2"/>
      <c r="T22" s="17"/>
      <c r="U22" s="17"/>
      <c r="V22" s="36"/>
      <c r="W22" s="36"/>
      <c r="X22" s="18"/>
      <c r="Y22" s="18"/>
      <c r="Z22" s="19"/>
      <c r="AA22" s="19"/>
      <c r="AB22" s="20"/>
      <c r="AC22" s="20"/>
    </row>
    <row r="23" spans="1:29" x14ac:dyDescent="0.25">
      <c r="A23" s="3" t="s">
        <v>12</v>
      </c>
      <c r="B23" s="42">
        <v>110</v>
      </c>
      <c r="C23" s="52">
        <v>92</v>
      </c>
      <c r="D23" s="51">
        <v>37</v>
      </c>
      <c r="E23" s="128">
        <v>42.5</v>
      </c>
      <c r="F23" s="10">
        <v>55</v>
      </c>
      <c r="G23" s="8">
        <v>3.6</v>
      </c>
      <c r="H23" s="2"/>
      <c r="I23" s="7">
        <v>115</v>
      </c>
      <c r="J23" s="7">
        <v>97</v>
      </c>
      <c r="K23" s="34">
        <v>50</v>
      </c>
      <c r="L23" s="143">
        <f>K23-D23</f>
        <v>13</v>
      </c>
      <c r="M23" s="128">
        <v>48.2</v>
      </c>
      <c r="N23" s="144">
        <f>M23-D23</f>
        <v>11.200000000000003</v>
      </c>
      <c r="O23" s="10">
        <v>69</v>
      </c>
      <c r="P23" s="145">
        <f>O23-F23</f>
        <v>14</v>
      </c>
      <c r="Q23" s="8">
        <v>4.3</v>
      </c>
      <c r="R23" s="146">
        <f>Q23-G23</f>
        <v>0.69999999999999973</v>
      </c>
      <c r="S23" s="2"/>
      <c r="T23" s="17"/>
      <c r="U23" s="17"/>
      <c r="V23" s="36"/>
      <c r="W23" s="36"/>
      <c r="X23" s="18"/>
      <c r="Y23" s="18"/>
      <c r="Z23" s="19"/>
      <c r="AA23" s="19"/>
      <c r="AB23" s="20"/>
      <c r="AC23" s="20"/>
    </row>
    <row r="24" spans="1:29" x14ac:dyDescent="0.25">
      <c r="A24" s="3" t="s">
        <v>26</v>
      </c>
      <c r="B24" s="42">
        <v>26</v>
      </c>
      <c r="C24" s="52">
        <v>90</v>
      </c>
      <c r="D24" s="51">
        <v>27</v>
      </c>
      <c r="E24" s="128">
        <v>38</v>
      </c>
      <c r="F24" s="10">
        <v>54</v>
      </c>
      <c r="G24" s="8">
        <v>3.4</v>
      </c>
      <c r="H24" s="2"/>
      <c r="I24" s="7">
        <v>28</v>
      </c>
      <c r="J24" s="7">
        <v>97</v>
      </c>
      <c r="K24" s="34">
        <v>36</v>
      </c>
      <c r="L24" s="143">
        <f>K24-D24</f>
        <v>9</v>
      </c>
      <c r="M24" s="128">
        <v>40.6</v>
      </c>
      <c r="N24" s="144">
        <f>M24-D24</f>
        <v>13.600000000000001</v>
      </c>
      <c r="O24" s="10">
        <v>54</v>
      </c>
      <c r="P24" s="145">
        <f>O24-F24</f>
        <v>0</v>
      </c>
      <c r="Q24" s="8">
        <v>3.8</v>
      </c>
      <c r="R24" s="146">
        <f>Q24-G24</f>
        <v>0.39999999999999991</v>
      </c>
      <c r="S24" s="2"/>
      <c r="T24" s="17"/>
      <c r="U24" s="17"/>
      <c r="V24" s="36"/>
      <c r="W24" s="36"/>
      <c r="X24" s="18"/>
      <c r="Y24" s="18"/>
      <c r="Z24" s="19"/>
      <c r="AA24" s="19"/>
      <c r="AB24" s="20"/>
      <c r="AC24" s="20"/>
    </row>
    <row r="25" spans="1:29" s="30" customFormat="1" x14ac:dyDescent="0.25">
      <c r="A25" s="165" t="s">
        <v>6</v>
      </c>
      <c r="B25" s="42">
        <v>113</v>
      </c>
      <c r="C25" s="52">
        <v>89</v>
      </c>
      <c r="D25" s="51">
        <v>32</v>
      </c>
      <c r="E25" s="128">
        <v>40.200000000000003</v>
      </c>
      <c r="F25" s="10">
        <v>58</v>
      </c>
      <c r="G25" s="8">
        <v>4.3</v>
      </c>
      <c r="H25" s="2"/>
      <c r="I25" s="7">
        <v>123</v>
      </c>
      <c r="J25" s="7">
        <v>95</v>
      </c>
      <c r="K25" s="34">
        <v>41</v>
      </c>
      <c r="L25" s="143">
        <f>K25-D25</f>
        <v>9</v>
      </c>
      <c r="M25" s="128">
        <v>45.4</v>
      </c>
      <c r="N25" s="144">
        <f>M25-D25</f>
        <v>13.399999999999999</v>
      </c>
      <c r="O25" s="10">
        <v>64</v>
      </c>
      <c r="P25" s="145">
        <f>O25-F25</f>
        <v>6</v>
      </c>
      <c r="Q25" s="8">
        <v>5.2</v>
      </c>
      <c r="R25" s="146">
        <f>Q25-G25</f>
        <v>0.90000000000000036</v>
      </c>
      <c r="S25" s="2"/>
      <c r="T25" s="17"/>
      <c r="U25" s="17"/>
      <c r="V25" s="36"/>
      <c r="W25" s="36"/>
      <c r="X25" s="18"/>
      <c r="Y25" s="18"/>
      <c r="Z25" s="19"/>
      <c r="AA25" s="19"/>
      <c r="AB25" s="20"/>
      <c r="AC25" s="20"/>
    </row>
    <row r="26" spans="1:29" x14ac:dyDescent="0.25">
      <c r="A26" s="3" t="s">
        <v>10</v>
      </c>
      <c r="B26" s="42">
        <v>58</v>
      </c>
      <c r="C26" s="52">
        <v>85</v>
      </c>
      <c r="D26" s="51">
        <v>35</v>
      </c>
      <c r="E26" s="128">
        <v>39.4</v>
      </c>
      <c r="F26" s="10">
        <v>57</v>
      </c>
      <c r="G26" s="8">
        <v>4.2</v>
      </c>
      <c r="H26" s="2"/>
      <c r="I26" s="7">
        <v>64</v>
      </c>
      <c r="J26" s="7">
        <v>94</v>
      </c>
      <c r="K26" s="34">
        <v>39</v>
      </c>
      <c r="L26" s="143">
        <f>K26-D26</f>
        <v>4</v>
      </c>
      <c r="M26" s="128">
        <v>44.9</v>
      </c>
      <c r="N26" s="144">
        <f>M26-D26</f>
        <v>9.8999999999999986</v>
      </c>
      <c r="O26" s="10">
        <v>63</v>
      </c>
      <c r="P26" s="145">
        <f>O26-F26</f>
        <v>6</v>
      </c>
      <c r="Q26" s="8">
        <v>5.2</v>
      </c>
      <c r="R26" s="146">
        <f>Q26-G26</f>
        <v>1</v>
      </c>
      <c r="S26" s="2"/>
      <c r="T26" s="17"/>
      <c r="U26" s="17"/>
      <c r="V26" s="36"/>
      <c r="W26" s="36"/>
      <c r="X26" s="18"/>
      <c r="Y26" s="18"/>
      <c r="Z26" s="19"/>
      <c r="AA26" s="19"/>
      <c r="AB26" s="20"/>
      <c r="AC26" s="20"/>
    </row>
    <row r="27" spans="1:29" x14ac:dyDescent="0.25">
      <c r="A27" s="3" t="s">
        <v>11</v>
      </c>
      <c r="B27" s="42">
        <v>55</v>
      </c>
      <c r="C27" s="52">
        <v>90</v>
      </c>
      <c r="D27" s="51">
        <v>35</v>
      </c>
      <c r="E27" s="128">
        <v>41.1</v>
      </c>
      <c r="F27" s="10">
        <v>60</v>
      </c>
      <c r="G27" s="8">
        <v>4.4000000000000004</v>
      </c>
      <c r="H27" s="2"/>
      <c r="I27" s="7">
        <v>59</v>
      </c>
      <c r="J27" s="7">
        <v>97</v>
      </c>
      <c r="K27" s="34">
        <v>44</v>
      </c>
      <c r="L27" s="143">
        <f>K27-D27</f>
        <v>9</v>
      </c>
      <c r="M27" s="128">
        <v>45.9</v>
      </c>
      <c r="N27" s="144">
        <f>M27-D27</f>
        <v>10.899999999999999</v>
      </c>
      <c r="O27" s="10">
        <v>66</v>
      </c>
      <c r="P27" s="145">
        <f>O27-F27</f>
        <v>6</v>
      </c>
      <c r="Q27" s="8">
        <v>5.3</v>
      </c>
      <c r="R27" s="146">
        <f>Q27-G27</f>
        <v>0.89999999999999947</v>
      </c>
      <c r="S27" s="2"/>
      <c r="T27" s="17"/>
      <c r="U27" s="17"/>
      <c r="V27" s="36"/>
      <c r="W27" s="36"/>
      <c r="X27" s="18"/>
      <c r="Y27" s="18"/>
      <c r="Z27" s="19"/>
      <c r="AA27" s="19"/>
      <c r="AB27" s="20"/>
      <c r="AC27" s="20"/>
    </row>
    <row r="28" spans="1:29" x14ac:dyDescent="0.25">
      <c r="A28" s="3" t="s">
        <v>12</v>
      </c>
      <c r="B28" s="42">
        <v>97</v>
      </c>
      <c r="C28" s="52">
        <v>90</v>
      </c>
      <c r="D28" s="51">
        <v>33</v>
      </c>
      <c r="E28" s="128">
        <v>40.700000000000003</v>
      </c>
      <c r="F28" s="10">
        <v>60</v>
      </c>
      <c r="G28" s="8">
        <v>4.3</v>
      </c>
      <c r="H28" s="2"/>
      <c r="I28" s="7">
        <v>104</v>
      </c>
      <c r="J28" s="7">
        <v>96</v>
      </c>
      <c r="K28" s="34">
        <v>42</v>
      </c>
      <c r="L28" s="143">
        <f>K28-D28</f>
        <v>9</v>
      </c>
      <c r="M28" s="128">
        <v>45.6</v>
      </c>
      <c r="N28" s="144">
        <f>M28-D28</f>
        <v>12.600000000000001</v>
      </c>
      <c r="O28" s="10">
        <v>64</v>
      </c>
      <c r="P28" s="145">
        <f>O28-F28</f>
        <v>4</v>
      </c>
      <c r="Q28" s="8">
        <v>5.2</v>
      </c>
      <c r="R28" s="146">
        <f>Q28-G28</f>
        <v>0.90000000000000036</v>
      </c>
      <c r="S28" s="2"/>
      <c r="T28" s="17"/>
      <c r="U28" s="17"/>
      <c r="V28" s="36"/>
      <c r="W28" s="36"/>
      <c r="X28" s="18"/>
      <c r="Y28" s="18"/>
      <c r="Z28" s="19"/>
      <c r="AA28" s="19"/>
      <c r="AB28" s="20"/>
      <c r="AC28" s="20"/>
    </row>
    <row r="29" spans="1:29" x14ac:dyDescent="0.25">
      <c r="A29" s="3" t="s">
        <v>26</v>
      </c>
      <c r="B29" s="42">
        <v>16</v>
      </c>
      <c r="C29" s="52">
        <v>76</v>
      </c>
      <c r="D29" s="51">
        <v>25</v>
      </c>
      <c r="E29" s="128">
        <v>38</v>
      </c>
      <c r="F29" s="10">
        <v>50</v>
      </c>
      <c r="G29" s="8">
        <v>3.4</v>
      </c>
      <c r="H29" s="2"/>
      <c r="I29" s="7">
        <v>19</v>
      </c>
      <c r="J29" s="7">
        <v>90</v>
      </c>
      <c r="K29" s="34">
        <v>37</v>
      </c>
      <c r="L29" s="143">
        <f>K29-D29</f>
        <v>12</v>
      </c>
      <c r="M29" s="128">
        <v>44.2</v>
      </c>
      <c r="N29" s="144">
        <f>M29-D29</f>
        <v>19.200000000000003</v>
      </c>
      <c r="O29" s="10">
        <v>63</v>
      </c>
      <c r="P29" s="145">
        <f>O29-F29</f>
        <v>13</v>
      </c>
      <c r="Q29" s="8">
        <v>5.2</v>
      </c>
      <c r="R29" s="146">
        <f>Q29-G29</f>
        <v>1.8000000000000003</v>
      </c>
      <c r="S29" s="2"/>
      <c r="T29" s="17"/>
      <c r="U29" s="17"/>
      <c r="V29" s="36"/>
      <c r="W29" s="36"/>
      <c r="X29" s="18"/>
      <c r="Y29" s="18"/>
      <c r="Z29" s="19"/>
      <c r="AA29" s="19"/>
      <c r="AB29" s="20"/>
      <c r="AC29" s="20"/>
    </row>
    <row r="30" spans="1:29" s="30" customFormat="1" x14ac:dyDescent="0.25">
      <c r="A30" s="165" t="s">
        <v>7</v>
      </c>
      <c r="B30" s="42">
        <v>132</v>
      </c>
      <c r="C30" s="52">
        <v>96</v>
      </c>
      <c r="D30" s="51">
        <v>18</v>
      </c>
      <c r="E30" s="128">
        <v>34.9</v>
      </c>
      <c r="F30" s="10">
        <v>36</v>
      </c>
      <c r="G30" s="8">
        <v>4.9000000000000004</v>
      </c>
      <c r="H30" s="2"/>
      <c r="I30" s="7">
        <v>136</v>
      </c>
      <c r="J30" s="7">
        <v>99</v>
      </c>
      <c r="K30" s="34">
        <v>26</v>
      </c>
      <c r="L30" s="143">
        <f>K30-D30</f>
        <v>8</v>
      </c>
      <c r="M30" s="128">
        <v>35</v>
      </c>
      <c r="N30" s="144">
        <f>M30-D30</f>
        <v>17</v>
      </c>
      <c r="O30" s="10">
        <v>43</v>
      </c>
      <c r="P30" s="145">
        <f>O30-F30</f>
        <v>7</v>
      </c>
      <c r="Q30" s="8">
        <v>5.5</v>
      </c>
      <c r="R30" s="146">
        <f>Q30-G30</f>
        <v>0.59999999999999964</v>
      </c>
      <c r="S30" s="2"/>
      <c r="T30" s="17"/>
      <c r="U30" s="17"/>
      <c r="V30" s="36"/>
      <c r="W30" s="36"/>
      <c r="X30" s="18"/>
      <c r="Y30" s="18"/>
      <c r="Z30" s="19"/>
      <c r="AA30" s="19"/>
      <c r="AB30" s="20"/>
      <c r="AC30" s="20"/>
    </row>
    <row r="31" spans="1:29" x14ac:dyDescent="0.25">
      <c r="A31" s="3" t="s">
        <v>10</v>
      </c>
      <c r="B31" s="42">
        <v>62</v>
      </c>
      <c r="C31" s="52">
        <v>91</v>
      </c>
      <c r="D31" s="51">
        <v>19</v>
      </c>
      <c r="E31" s="128">
        <v>36.5</v>
      </c>
      <c r="F31" s="10">
        <v>39</v>
      </c>
      <c r="G31" s="8">
        <v>5.0999999999999996</v>
      </c>
      <c r="H31" s="2"/>
      <c r="I31" s="7">
        <v>66</v>
      </c>
      <c r="J31" s="7">
        <v>97</v>
      </c>
      <c r="K31" s="34">
        <v>32</v>
      </c>
      <c r="L31" s="143">
        <f>K31-D31</f>
        <v>13</v>
      </c>
      <c r="M31" s="128">
        <v>97.1</v>
      </c>
      <c r="N31" s="144">
        <f>M31-D31</f>
        <v>78.099999999999994</v>
      </c>
      <c r="O31" s="10">
        <v>50</v>
      </c>
      <c r="P31" s="145">
        <f>O31-F31</f>
        <v>11</v>
      </c>
      <c r="Q31" s="8">
        <v>5.7</v>
      </c>
      <c r="R31" s="146">
        <f>Q31-G31</f>
        <v>0.60000000000000053</v>
      </c>
      <c r="S31" s="2"/>
      <c r="T31" s="17"/>
      <c r="U31" s="17"/>
      <c r="V31" s="36"/>
      <c r="W31" s="36"/>
      <c r="X31" s="18"/>
      <c r="Y31" s="18"/>
      <c r="Z31" s="19"/>
      <c r="AA31" s="19"/>
      <c r="AB31" s="20"/>
      <c r="AC31" s="20"/>
    </row>
    <row r="32" spans="1:29" x14ac:dyDescent="0.25">
      <c r="A32" s="3" t="s">
        <v>11</v>
      </c>
      <c r="B32" s="42">
        <v>70</v>
      </c>
      <c r="C32" s="132" t="s">
        <v>42</v>
      </c>
      <c r="D32" s="51">
        <v>17</v>
      </c>
      <c r="E32" s="128">
        <v>33.5</v>
      </c>
      <c r="F32" s="10">
        <v>34</v>
      </c>
      <c r="G32" s="8">
        <v>4.8</v>
      </c>
      <c r="H32" s="2"/>
      <c r="I32" s="7">
        <v>70</v>
      </c>
      <c r="J32" s="7">
        <v>100</v>
      </c>
      <c r="K32" s="34">
        <v>20</v>
      </c>
      <c r="L32" s="143">
        <f>K32-D32</f>
        <v>3</v>
      </c>
      <c r="M32" s="128">
        <v>33.1</v>
      </c>
      <c r="N32" s="144">
        <f>M32-D32</f>
        <v>16.100000000000001</v>
      </c>
      <c r="O32" s="10">
        <v>36</v>
      </c>
      <c r="P32" s="145">
        <f>O32-F32</f>
        <v>2</v>
      </c>
      <c r="Q32" s="8">
        <v>5.3</v>
      </c>
      <c r="R32" s="146">
        <f>Q32-G32</f>
        <v>0.5</v>
      </c>
      <c r="S32" s="2"/>
      <c r="T32" s="17"/>
      <c r="U32" s="17"/>
      <c r="V32" s="36"/>
      <c r="W32" s="36"/>
      <c r="X32" s="18"/>
      <c r="Y32" s="18"/>
      <c r="Z32" s="19"/>
      <c r="AA32" s="19"/>
      <c r="AB32" s="20"/>
      <c r="AC32" s="20"/>
    </row>
    <row r="33" spans="1:29" x14ac:dyDescent="0.25">
      <c r="A33" s="3" t="s">
        <v>12</v>
      </c>
      <c r="B33" s="42">
        <v>111</v>
      </c>
      <c r="C33" s="52">
        <v>97</v>
      </c>
      <c r="D33" s="51">
        <v>20</v>
      </c>
      <c r="E33" s="128">
        <v>35</v>
      </c>
      <c r="F33" s="10">
        <v>37</v>
      </c>
      <c r="G33" s="8">
        <v>5</v>
      </c>
      <c r="H33" s="2"/>
      <c r="I33" s="7">
        <v>114</v>
      </c>
      <c r="J33" s="7">
        <v>99</v>
      </c>
      <c r="K33" s="34">
        <v>25</v>
      </c>
      <c r="L33" s="143">
        <f>K33-D33</f>
        <v>5</v>
      </c>
      <c r="M33" s="128">
        <v>34.4</v>
      </c>
      <c r="N33" s="144">
        <f>M33-D33</f>
        <v>14.399999999999999</v>
      </c>
      <c r="O33" s="10">
        <v>42</v>
      </c>
      <c r="P33" s="145">
        <f>O33-F33</f>
        <v>5</v>
      </c>
      <c r="Q33" s="8">
        <v>5.4</v>
      </c>
      <c r="R33" s="146">
        <f>Q33-G33</f>
        <v>0.40000000000000036</v>
      </c>
      <c r="S33" s="2"/>
      <c r="T33" s="17"/>
      <c r="U33" s="17"/>
      <c r="V33" s="36"/>
      <c r="W33" s="36"/>
      <c r="X33" s="18"/>
      <c r="Y33" s="18"/>
      <c r="Z33" s="19"/>
      <c r="AA33" s="19"/>
      <c r="AB33" s="20"/>
      <c r="AC33" s="20"/>
    </row>
    <row r="34" spans="1:29" x14ac:dyDescent="0.25">
      <c r="A34" s="3" t="s">
        <v>26</v>
      </c>
      <c r="B34" s="42">
        <v>21</v>
      </c>
      <c r="C34" s="52">
        <v>91</v>
      </c>
      <c r="D34" s="51">
        <v>10</v>
      </c>
      <c r="E34" s="128">
        <v>34.6</v>
      </c>
      <c r="F34" s="10">
        <v>33</v>
      </c>
      <c r="G34" s="8">
        <v>5.5</v>
      </c>
      <c r="H34" s="2"/>
      <c r="I34" s="7">
        <v>22</v>
      </c>
      <c r="J34" s="7">
        <v>96</v>
      </c>
      <c r="K34" s="34">
        <v>27</v>
      </c>
      <c r="L34" s="143">
        <f>K34-D34</f>
        <v>17</v>
      </c>
      <c r="M34" s="128">
        <v>38.299999999999997</v>
      </c>
      <c r="N34" s="144">
        <f>M34-D34</f>
        <v>28.299999999999997</v>
      </c>
      <c r="O34" s="10">
        <v>45</v>
      </c>
      <c r="P34" s="145">
        <f>O34-F34</f>
        <v>12</v>
      </c>
      <c r="Q34" s="8">
        <v>5.6</v>
      </c>
      <c r="R34" s="146">
        <f>Q34-G34</f>
        <v>9.9999999999999645E-2</v>
      </c>
      <c r="S34" s="2"/>
      <c r="T34" s="17"/>
      <c r="U34" s="17"/>
      <c r="V34" s="36"/>
      <c r="W34" s="36"/>
      <c r="X34" s="18"/>
      <c r="Y34" s="18"/>
      <c r="Z34" s="19"/>
      <c r="AA34" s="19"/>
      <c r="AB34" s="20"/>
      <c r="AC34" s="20"/>
    </row>
    <row r="36" spans="1:29" x14ac:dyDescent="0.25">
      <c r="H36" s="119" t="s">
        <v>43</v>
      </c>
      <c r="I36" s="137">
        <f>SUM(I6,I31,I26,I21,I16,I11,I6)</f>
        <v>482</v>
      </c>
      <c r="J36" s="222">
        <f>AVERAGE(J6,J31,J26,J21,J16,J11,J6)</f>
        <v>97.428571428571431</v>
      </c>
      <c r="K36" s="223">
        <f t="shared" ref="K36:R36" si="0">AVERAGE(K6,K31,K26,K21,K16,K11,K6)</f>
        <v>51.285714285714285</v>
      </c>
      <c r="L36" s="223">
        <f t="shared" si="0"/>
        <v>6.4285714285714288</v>
      </c>
      <c r="M36" s="224">
        <f t="shared" si="0"/>
        <v>56.128571428571433</v>
      </c>
      <c r="N36" s="224">
        <f t="shared" si="0"/>
        <v>11.271428571428572</v>
      </c>
      <c r="O36" s="225">
        <f t="shared" si="0"/>
        <v>69.142857142857139</v>
      </c>
      <c r="P36" s="225">
        <f t="shared" si="0"/>
        <v>9.2857142857142865</v>
      </c>
      <c r="Q36" s="226">
        <f t="shared" si="0"/>
        <v>3.4285714285714284</v>
      </c>
      <c r="R36" s="226">
        <f t="shared" si="0"/>
        <v>0.7142857142857143</v>
      </c>
    </row>
    <row r="37" spans="1:29" x14ac:dyDescent="0.25">
      <c r="H37" s="119" t="s">
        <v>44</v>
      </c>
      <c r="I37" s="137">
        <f t="shared" ref="I37" si="1">SUM(I7,I32,I27,I22,I17,I12,I7)</f>
        <v>439</v>
      </c>
      <c r="J37" s="222">
        <f t="shared" ref="J37:R37" si="2">AVERAGE(J7,J32,J27,J22,J17,J12,J7)</f>
        <v>97.571428571428569</v>
      </c>
      <c r="K37" s="223">
        <f t="shared" si="2"/>
        <v>43</v>
      </c>
      <c r="L37" s="223">
        <f t="shared" si="2"/>
        <v>9.7142857142857135</v>
      </c>
      <c r="M37" s="224">
        <f t="shared" si="2"/>
        <v>44.714285714285715</v>
      </c>
      <c r="N37" s="224">
        <f t="shared" si="2"/>
        <v>11.428571428571429</v>
      </c>
      <c r="O37" s="225">
        <f t="shared" si="2"/>
        <v>63.428571428571431</v>
      </c>
      <c r="P37" s="225">
        <f t="shared" si="2"/>
        <v>15.585714285714285</v>
      </c>
      <c r="Q37" s="226">
        <f t="shared" si="2"/>
        <v>3.1999999999999997</v>
      </c>
      <c r="R37" s="226">
        <f t="shared" si="2"/>
        <v>0.95714285714285707</v>
      </c>
    </row>
    <row r="38" spans="1:29" x14ac:dyDescent="0.25">
      <c r="B38"/>
      <c r="C38"/>
      <c r="D38"/>
      <c r="E38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29" x14ac:dyDescent="0.25">
      <c r="H39" s="119" t="s">
        <v>45</v>
      </c>
      <c r="I39" s="137">
        <f>SUM(I8,I33,I28,I23,I18,I13,I8)</f>
        <v>733</v>
      </c>
      <c r="J39" s="222">
        <f>AVERAGE(J8,J33,J28,J23,J18,J13,J8)</f>
        <v>98.142857142857139</v>
      </c>
      <c r="K39" s="223">
        <f>AVERAGE(K8,K33,K28,K23,K18,K13,K8)</f>
        <v>49.142857142857146</v>
      </c>
      <c r="L39" s="223">
        <f>AVERAGE(L8,L33,L28,L23,L18,L13,L8)</f>
        <v>8.7142857142857135</v>
      </c>
      <c r="M39" s="224">
        <f>AVERAGE(M8,M33,M28,M23,M18,M13,M8)</f>
        <v>47.4</v>
      </c>
      <c r="N39" s="224">
        <f>AVERAGE(N8,N33,N28,N23,N18,N13,N8)</f>
        <v>6.9714285714285724</v>
      </c>
      <c r="O39" s="225">
        <f>AVERAGE(O8,O33,O28,O23,O18,O13,O8)</f>
        <v>67.571428571428569</v>
      </c>
      <c r="P39" s="225">
        <f>AVERAGE(P8,P33,P28,P23,P18,P13,P8)</f>
        <v>8.2857142857142865</v>
      </c>
      <c r="Q39" s="226">
        <f>AVERAGE(Q8,Q33,Q28,Q23,Q18,Q13,Q8)</f>
        <v>3.342857142857143</v>
      </c>
      <c r="R39" s="226">
        <f>AVERAGE(R8,R33,R28,R23,R18,R13,R8)</f>
        <v>0.70000000000000007</v>
      </c>
    </row>
    <row r="40" spans="1:29" x14ac:dyDescent="0.25">
      <c r="H40" s="119" t="s">
        <v>46</v>
      </c>
      <c r="I40" s="137">
        <f>SUM(I9,I34,I29,I24,I19,I14,I9)</f>
        <v>188</v>
      </c>
      <c r="J40" s="222">
        <f>AVERAGE(J9,J34,J29,J24,J19,J14,J9)</f>
        <v>95.142857142857139</v>
      </c>
      <c r="K40" s="223">
        <f>AVERAGE(K9,K34,K29,K24,K19,K14,K9)</f>
        <v>39.714285714285715</v>
      </c>
      <c r="L40" s="223">
        <f>AVERAGE(L9,L34,L29,L24,L19,L14,L9)</f>
        <v>7</v>
      </c>
      <c r="M40" s="224">
        <f>AVERAGE(M9,M34,M29,M24,M19,M14,M9)</f>
        <v>44.457142857142848</v>
      </c>
      <c r="N40" s="224">
        <f>AVERAGE(N9,N34,N29,N24,N19,N14,N9)</f>
        <v>11.742857142857142</v>
      </c>
      <c r="O40" s="225">
        <f>AVERAGE(O9,O34,O29,O24,O19,O14,O9)</f>
        <v>62.428571428571431</v>
      </c>
      <c r="P40" s="225">
        <f>AVERAGE(P9,P34,P29,P24,P19,P14,P9)</f>
        <v>10.142857142857142</v>
      </c>
      <c r="Q40" s="226">
        <f>AVERAGE(Q9,Q34,Q29,Q24,Q19,Q14,Q9)</f>
        <v>3.1857142857142859</v>
      </c>
      <c r="R40" s="226">
        <f>AVERAGE(R9,R34,R29,R24,R19,R14,R9)</f>
        <v>0.74285714285714288</v>
      </c>
    </row>
    <row r="42" spans="1:29" x14ac:dyDescent="0.25">
      <c r="A42" s="37" t="s">
        <v>25</v>
      </c>
    </row>
  </sheetData>
  <mergeCells count="5">
    <mergeCell ref="A2:A4"/>
    <mergeCell ref="B2:AC2"/>
    <mergeCell ref="B3:G3"/>
    <mergeCell ref="I3:R3"/>
    <mergeCell ref="T3:AC3"/>
  </mergeCells>
  <conditionalFormatting sqref="C5:C34">
    <cfRule type="iconSet" priority="2">
      <iconSet iconSet="3Symbols">
        <cfvo type="percent" val="0"/>
        <cfvo type="num" val="90"/>
        <cfvo type="num" val="95"/>
      </iconSet>
    </cfRule>
  </conditionalFormatting>
  <conditionalFormatting sqref="J5:J34">
    <cfRule type="iconSet" priority="1">
      <iconSet iconSet="3Symbols">
        <cfvo type="percent" val="0"/>
        <cfvo type="num" val="90"/>
        <cfvo type="num" val="95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66"/>
  <sheetViews>
    <sheetView zoomScale="110" zoomScaleNormal="110" workbookViewId="0">
      <pane ySplit="4" topLeftCell="A53" activePane="bottomLeft" state="frozen"/>
      <selection pane="bottomLeft" activeCell="K10" sqref="K10"/>
    </sheetView>
  </sheetViews>
  <sheetFormatPr defaultColWidth="6.7109375" defaultRowHeight="15" x14ac:dyDescent="0.25"/>
  <cols>
    <col min="1" max="1" width="22" style="44" customWidth="1"/>
    <col min="2" max="2" width="7.42578125" style="121" bestFit="1" customWidth="1"/>
    <col min="3" max="3" width="6.85546875" style="194" bestFit="1" customWidth="1"/>
    <col min="4" max="4" width="7.42578125" style="121" bestFit="1" customWidth="1"/>
    <col min="5" max="5" width="9.140625" bestFit="1" customWidth="1"/>
    <col min="6" max="6" width="4.7109375" bestFit="1" customWidth="1"/>
    <col min="7" max="7" width="8" bestFit="1" customWidth="1"/>
    <col min="9" max="9" width="7.42578125" bestFit="1" customWidth="1"/>
    <col min="10" max="10" width="9.42578125" bestFit="1" customWidth="1"/>
    <col min="11" max="11" width="7.42578125" bestFit="1" customWidth="1"/>
    <col min="12" max="12" width="5.140625" bestFit="1" customWidth="1"/>
    <col min="13" max="13" width="9.140625" bestFit="1" customWidth="1"/>
    <col min="14" max="14" width="6.5703125" bestFit="1" customWidth="1"/>
    <col min="15" max="15" width="4.7109375" bestFit="1" customWidth="1"/>
    <col min="16" max="16" width="4.85546875" bestFit="1" customWidth="1"/>
    <col min="17" max="17" width="5.140625" bestFit="1" customWidth="1"/>
    <col min="18" max="18" width="5.28515625" bestFit="1" customWidth="1"/>
  </cols>
  <sheetData>
    <row r="1" spans="1:29" x14ac:dyDescent="0.25">
      <c r="A1" s="44" t="s">
        <v>0</v>
      </c>
    </row>
    <row r="2" spans="1:29" ht="36" x14ac:dyDescent="0.55000000000000004">
      <c r="A2" s="200" t="s">
        <v>1</v>
      </c>
      <c r="B2" s="201" t="s">
        <v>37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x14ac:dyDescent="0.25">
      <c r="A3" s="200"/>
      <c r="B3" s="205" t="s">
        <v>20</v>
      </c>
      <c r="C3" s="205"/>
      <c r="D3" s="205"/>
      <c r="E3" s="205"/>
      <c r="F3" s="205"/>
      <c r="G3" s="205"/>
      <c r="H3" s="1"/>
      <c r="I3" s="206" t="s">
        <v>21</v>
      </c>
      <c r="J3" s="207"/>
      <c r="K3" s="207"/>
      <c r="L3" s="207"/>
      <c r="M3" s="207"/>
      <c r="N3" s="207"/>
      <c r="O3" s="207"/>
      <c r="P3" s="207"/>
      <c r="Q3" s="207"/>
      <c r="R3" s="208"/>
      <c r="S3" s="1"/>
      <c r="T3" s="205" t="s">
        <v>16</v>
      </c>
      <c r="U3" s="205"/>
      <c r="V3" s="205"/>
      <c r="W3" s="205"/>
      <c r="X3" s="205"/>
      <c r="Y3" s="205"/>
      <c r="Z3" s="205"/>
      <c r="AA3" s="205"/>
      <c r="AB3" s="205"/>
      <c r="AC3" s="205"/>
    </row>
    <row r="4" spans="1:29" s="4" customFormat="1" ht="96.75" customHeight="1" x14ac:dyDescent="0.25">
      <c r="A4" s="200"/>
      <c r="B4" s="122" t="s">
        <v>14</v>
      </c>
      <c r="C4" s="195" t="s">
        <v>15</v>
      </c>
      <c r="D4" s="124" t="s">
        <v>18</v>
      </c>
      <c r="E4" s="12" t="s">
        <v>22</v>
      </c>
      <c r="F4" s="13" t="s">
        <v>24</v>
      </c>
      <c r="G4" s="14" t="s">
        <v>23</v>
      </c>
      <c r="H4" s="15"/>
      <c r="I4" s="11" t="s">
        <v>14</v>
      </c>
      <c r="J4" s="11" t="s">
        <v>15</v>
      </c>
      <c r="K4" s="31" t="s">
        <v>18</v>
      </c>
      <c r="L4" s="31" t="s">
        <v>17</v>
      </c>
      <c r="M4" s="12" t="s">
        <v>22</v>
      </c>
      <c r="N4" s="12" t="s">
        <v>17</v>
      </c>
      <c r="O4" s="13" t="s">
        <v>24</v>
      </c>
      <c r="P4" s="13" t="s">
        <v>17</v>
      </c>
      <c r="Q4" s="14" t="s">
        <v>23</v>
      </c>
      <c r="R4" s="14" t="s">
        <v>17</v>
      </c>
      <c r="S4" s="15"/>
      <c r="T4" s="11" t="s">
        <v>14</v>
      </c>
      <c r="U4" s="11" t="s">
        <v>15</v>
      </c>
      <c r="V4" s="31" t="s">
        <v>18</v>
      </c>
      <c r="W4" s="31" t="s">
        <v>17</v>
      </c>
      <c r="X4" s="12" t="s">
        <v>22</v>
      </c>
      <c r="Y4" s="12" t="s">
        <v>17</v>
      </c>
      <c r="Z4" s="13" t="s">
        <v>24</v>
      </c>
      <c r="AA4" s="13" t="s">
        <v>17</v>
      </c>
      <c r="AB4" s="14" t="s">
        <v>23</v>
      </c>
      <c r="AC4" s="14" t="s">
        <v>17</v>
      </c>
    </row>
    <row r="5" spans="1:29" s="30" customFormat="1" x14ac:dyDescent="0.25">
      <c r="A5" s="165" t="s">
        <v>8</v>
      </c>
      <c r="B5" s="42">
        <v>135</v>
      </c>
      <c r="C5" s="52">
        <v>92</v>
      </c>
      <c r="D5" s="51">
        <v>27</v>
      </c>
      <c r="E5" s="128">
        <v>38.799999999999997</v>
      </c>
      <c r="F5" s="10">
        <v>50</v>
      </c>
      <c r="G5" s="8">
        <v>6.2</v>
      </c>
      <c r="H5" s="2"/>
      <c r="I5" s="7">
        <v>144</v>
      </c>
      <c r="J5" s="7">
        <v>98</v>
      </c>
      <c r="K5" s="34">
        <v>33</v>
      </c>
      <c r="L5" s="143">
        <f>K5-D5</f>
        <v>6</v>
      </c>
      <c r="M5" s="128">
        <v>41.3</v>
      </c>
      <c r="N5" s="144">
        <f>M5-D5</f>
        <v>14.299999999999997</v>
      </c>
      <c r="O5" s="10">
        <v>57</v>
      </c>
      <c r="P5" s="145">
        <f>O5-F5</f>
        <v>7</v>
      </c>
      <c r="Q5" s="8">
        <v>7</v>
      </c>
      <c r="R5" s="146">
        <f>Q5-G5</f>
        <v>0.79999999999999982</v>
      </c>
      <c r="S5" s="2"/>
      <c r="T5" s="17"/>
      <c r="U5" s="17"/>
      <c r="V5" s="36"/>
      <c r="W5" s="36"/>
      <c r="X5" s="18"/>
      <c r="Y5" s="18"/>
      <c r="Z5" s="19"/>
      <c r="AA5" s="19"/>
      <c r="AB5" s="20"/>
      <c r="AC5" s="20"/>
    </row>
    <row r="6" spans="1:29" x14ac:dyDescent="0.25">
      <c r="A6" s="3" t="s">
        <v>10</v>
      </c>
      <c r="B6" s="42">
        <v>65</v>
      </c>
      <c r="C6" s="52">
        <v>90</v>
      </c>
      <c r="D6" s="51">
        <v>34</v>
      </c>
      <c r="E6" s="128">
        <v>41.6</v>
      </c>
      <c r="F6" s="10">
        <v>40</v>
      </c>
      <c r="G6" s="8">
        <v>6.5</v>
      </c>
      <c r="H6" s="2"/>
      <c r="I6" s="7">
        <v>70</v>
      </c>
      <c r="J6" s="7">
        <v>97</v>
      </c>
      <c r="K6" s="34">
        <v>41</v>
      </c>
      <c r="L6" s="143">
        <f>K6-D6</f>
        <v>7</v>
      </c>
      <c r="M6" s="128">
        <v>44.6</v>
      </c>
      <c r="N6" s="144">
        <f>M6-D6</f>
        <v>10.600000000000001</v>
      </c>
      <c r="O6" s="10">
        <v>63</v>
      </c>
      <c r="P6" s="145">
        <f>O6-F6</f>
        <v>23</v>
      </c>
      <c r="Q6" s="8">
        <v>7.5</v>
      </c>
      <c r="R6" s="146">
        <f>Q6-G6</f>
        <v>1</v>
      </c>
      <c r="S6" s="2"/>
      <c r="T6" s="17"/>
      <c r="U6" s="17"/>
      <c r="V6" s="36"/>
      <c r="W6" s="36"/>
      <c r="X6" s="18"/>
      <c r="Y6" s="18"/>
      <c r="Z6" s="19"/>
      <c r="AA6" s="19"/>
      <c r="AB6" s="20"/>
      <c r="AC6" s="20"/>
    </row>
    <row r="7" spans="1:29" x14ac:dyDescent="0.25">
      <c r="A7" s="3" t="s">
        <v>11</v>
      </c>
      <c r="B7" s="42">
        <v>70</v>
      </c>
      <c r="C7" s="52">
        <v>93</v>
      </c>
      <c r="D7" s="51">
        <v>20</v>
      </c>
      <c r="E7" s="128">
        <v>36.299999999999997</v>
      </c>
      <c r="F7" s="10">
        <v>40</v>
      </c>
      <c r="G7" s="8">
        <v>5.8</v>
      </c>
      <c r="H7" s="2"/>
      <c r="I7" s="7">
        <v>74</v>
      </c>
      <c r="J7" s="7">
        <v>99</v>
      </c>
      <c r="K7" s="34">
        <v>24</v>
      </c>
      <c r="L7" s="143">
        <f>K7-D7</f>
        <v>4</v>
      </c>
      <c r="M7" s="128">
        <v>38.200000000000003</v>
      </c>
      <c r="N7" s="144">
        <f>M7-D7</f>
        <v>18.200000000000003</v>
      </c>
      <c r="O7" s="10">
        <v>53</v>
      </c>
      <c r="P7" s="145">
        <f>O7-F7</f>
        <v>13</v>
      </c>
      <c r="Q7" s="8">
        <v>6.5</v>
      </c>
      <c r="R7" s="146">
        <f>Q7-G7</f>
        <v>0.70000000000000018</v>
      </c>
      <c r="S7" s="2"/>
      <c r="T7" s="17"/>
      <c r="U7" s="17"/>
      <c r="V7" s="36"/>
      <c r="W7" s="36"/>
      <c r="X7" s="18"/>
      <c r="Y7" s="18"/>
      <c r="Z7" s="19"/>
      <c r="AA7" s="19"/>
      <c r="AB7" s="20"/>
      <c r="AC7" s="20"/>
    </row>
    <row r="8" spans="1:29" x14ac:dyDescent="0.25">
      <c r="A8" s="3" t="s">
        <v>12</v>
      </c>
      <c r="B8" s="42">
        <v>119</v>
      </c>
      <c r="C8" s="52">
        <v>94</v>
      </c>
      <c r="D8" s="51">
        <v>28</v>
      </c>
      <c r="E8" s="128">
        <v>38.799999999999997</v>
      </c>
      <c r="F8" s="10">
        <v>50</v>
      </c>
      <c r="G8" s="8">
        <v>5.2</v>
      </c>
      <c r="H8" s="2"/>
      <c r="I8" s="7">
        <v>125</v>
      </c>
      <c r="J8" s="7">
        <v>98</v>
      </c>
      <c r="K8" s="34">
        <v>34</v>
      </c>
      <c r="L8" s="143">
        <f>K8-D8</f>
        <v>6</v>
      </c>
      <c r="M8" s="128">
        <v>41.3</v>
      </c>
      <c r="N8" s="144">
        <f>M8-D8</f>
        <v>13.299999999999997</v>
      </c>
      <c r="O8" s="10">
        <v>56</v>
      </c>
      <c r="P8" s="145">
        <f>O8-F8</f>
        <v>6</v>
      </c>
      <c r="Q8" s="8">
        <v>7</v>
      </c>
      <c r="R8" s="146">
        <f>Q8-G8</f>
        <v>1.7999999999999998</v>
      </c>
      <c r="S8" s="2"/>
      <c r="T8" s="17"/>
      <c r="U8" s="17"/>
      <c r="V8" s="36"/>
      <c r="W8" s="36"/>
      <c r="X8" s="18"/>
      <c r="Y8" s="18"/>
      <c r="Z8" s="19"/>
      <c r="AA8" s="19"/>
      <c r="AB8" s="20"/>
      <c r="AC8" s="20"/>
    </row>
    <row r="9" spans="1:29" x14ac:dyDescent="0.25">
      <c r="A9" s="3" t="s">
        <v>26</v>
      </c>
      <c r="B9" s="42">
        <v>16</v>
      </c>
      <c r="C9" s="52">
        <v>80</v>
      </c>
      <c r="D9" s="51">
        <v>19</v>
      </c>
      <c r="E9" s="128">
        <v>39.200000000000003</v>
      </c>
      <c r="F9" s="10">
        <v>44</v>
      </c>
      <c r="G9" s="8">
        <v>6.2</v>
      </c>
      <c r="H9" s="2"/>
      <c r="I9" s="7">
        <v>19</v>
      </c>
      <c r="J9" s="7">
        <v>95</v>
      </c>
      <c r="K9" s="34">
        <v>26</v>
      </c>
      <c r="L9" s="143">
        <f>K9-D9</f>
        <v>7</v>
      </c>
      <c r="M9" s="128">
        <v>41.3</v>
      </c>
      <c r="N9" s="144">
        <f>M9-D9</f>
        <v>22.299999999999997</v>
      </c>
      <c r="O9" s="10">
        <v>68</v>
      </c>
      <c r="P9" s="145">
        <f>O9-F9</f>
        <v>24</v>
      </c>
      <c r="Q9" s="8">
        <v>7</v>
      </c>
      <c r="R9" s="146">
        <f>Q9-G9</f>
        <v>0.79999999999999982</v>
      </c>
      <c r="S9" s="2"/>
      <c r="T9" s="17"/>
      <c r="U9" s="17"/>
      <c r="V9" s="36"/>
      <c r="W9" s="36"/>
      <c r="X9" s="18"/>
      <c r="Y9" s="18"/>
      <c r="Z9" s="19"/>
      <c r="AA9" s="19"/>
      <c r="AB9" s="20"/>
      <c r="AC9" s="20"/>
    </row>
    <row r="10" spans="1:29" s="30" customFormat="1" x14ac:dyDescent="0.25">
      <c r="A10" s="165" t="s">
        <v>9</v>
      </c>
      <c r="B10" s="42">
        <v>131</v>
      </c>
      <c r="C10" s="52">
        <v>84</v>
      </c>
      <c r="D10" s="51">
        <v>27</v>
      </c>
      <c r="E10" s="128">
        <v>39</v>
      </c>
      <c r="F10" s="10">
        <v>50</v>
      </c>
      <c r="G10" s="8">
        <v>7</v>
      </c>
      <c r="H10" s="2"/>
      <c r="I10" s="7">
        <v>144</v>
      </c>
      <c r="J10" s="7">
        <v>92</v>
      </c>
      <c r="K10" s="34">
        <v>40</v>
      </c>
      <c r="L10" s="143">
        <f>K10-D10</f>
        <v>13</v>
      </c>
      <c r="M10" s="128">
        <v>43</v>
      </c>
      <c r="N10" s="144">
        <f>M10-D10</f>
        <v>16</v>
      </c>
      <c r="O10" s="10">
        <v>65</v>
      </c>
      <c r="P10" s="145">
        <f>O10-F10</f>
        <v>15</v>
      </c>
      <c r="Q10" s="8">
        <v>8.1</v>
      </c>
      <c r="R10" s="146">
        <f>Q10-G10</f>
        <v>1.0999999999999996</v>
      </c>
      <c r="S10" s="2"/>
      <c r="T10" s="17"/>
      <c r="U10" s="17"/>
      <c r="V10" s="36"/>
      <c r="W10" s="36"/>
      <c r="X10" s="18"/>
      <c r="Y10" s="18"/>
      <c r="Z10" s="19"/>
      <c r="AA10" s="19"/>
      <c r="AB10" s="20"/>
      <c r="AC10" s="20"/>
    </row>
    <row r="11" spans="1:29" x14ac:dyDescent="0.25">
      <c r="A11" s="3" t="s">
        <v>10</v>
      </c>
      <c r="B11" s="42">
        <v>75</v>
      </c>
      <c r="C11" s="52">
        <v>86</v>
      </c>
      <c r="D11" s="51">
        <v>29</v>
      </c>
      <c r="E11" s="128">
        <v>40.9</v>
      </c>
      <c r="F11" s="10">
        <v>49</v>
      </c>
      <c r="G11" s="8">
        <v>7.3</v>
      </c>
      <c r="H11" s="2"/>
      <c r="I11" s="7">
        <v>80</v>
      </c>
      <c r="J11" s="7">
        <v>92</v>
      </c>
      <c r="K11" s="34">
        <v>41</v>
      </c>
      <c r="L11" s="143">
        <f>K11-D11</f>
        <v>12</v>
      </c>
      <c r="M11" s="128">
        <v>44.8</v>
      </c>
      <c r="N11" s="144">
        <f>M11-D11</f>
        <v>15.799999999999997</v>
      </c>
      <c r="O11" s="10">
        <v>65</v>
      </c>
      <c r="P11" s="145">
        <f>O11-F11</f>
        <v>16</v>
      </c>
      <c r="Q11" s="8">
        <v>8.4</v>
      </c>
      <c r="R11" s="146">
        <f>Q11-G11</f>
        <v>1.1000000000000005</v>
      </c>
      <c r="S11" s="2"/>
      <c r="T11" s="17"/>
      <c r="U11" s="17"/>
      <c r="V11" s="36"/>
      <c r="W11" s="36"/>
      <c r="X11" s="18"/>
      <c r="Y11" s="18"/>
      <c r="Z11" s="19"/>
      <c r="AA11" s="19"/>
      <c r="AB11" s="20"/>
      <c r="AC11" s="20"/>
    </row>
    <row r="12" spans="1:29" x14ac:dyDescent="0.25">
      <c r="A12" s="3" t="s">
        <v>11</v>
      </c>
      <c r="B12" s="42">
        <v>56</v>
      </c>
      <c r="C12" s="52">
        <v>81</v>
      </c>
      <c r="D12" s="51">
        <v>25</v>
      </c>
      <c r="E12" s="128">
        <v>36.4</v>
      </c>
      <c r="F12" s="10">
        <v>50</v>
      </c>
      <c r="G12" s="8">
        <v>6.5</v>
      </c>
      <c r="H12" s="2"/>
      <c r="I12" s="7">
        <v>64</v>
      </c>
      <c r="J12" s="7">
        <v>93</v>
      </c>
      <c r="K12" s="34">
        <v>39</v>
      </c>
      <c r="L12" s="143">
        <f>K12-D12</f>
        <v>14</v>
      </c>
      <c r="M12" s="128">
        <v>40.799999999999997</v>
      </c>
      <c r="N12" s="144">
        <f>M12-D12</f>
        <v>15.799999999999997</v>
      </c>
      <c r="O12" s="10">
        <v>61</v>
      </c>
      <c r="P12" s="145">
        <f>O12-F12</f>
        <v>11</v>
      </c>
      <c r="Q12" s="8">
        <v>7.9</v>
      </c>
      <c r="R12" s="146">
        <f>Q12-G12</f>
        <v>1.4000000000000004</v>
      </c>
      <c r="S12" s="2"/>
      <c r="T12" s="17"/>
      <c r="U12" s="17"/>
      <c r="V12" s="36"/>
      <c r="W12" s="36"/>
      <c r="X12" s="18"/>
      <c r="Y12" s="18"/>
      <c r="Z12" s="19"/>
      <c r="AA12" s="19"/>
      <c r="AB12" s="20"/>
      <c r="AC12" s="20"/>
    </row>
    <row r="13" spans="1:29" x14ac:dyDescent="0.25">
      <c r="A13" s="3" t="s">
        <v>12</v>
      </c>
      <c r="B13" s="42">
        <v>101</v>
      </c>
      <c r="C13" s="52">
        <v>82</v>
      </c>
      <c r="D13" s="51">
        <v>31</v>
      </c>
      <c r="E13" s="128">
        <v>39.1</v>
      </c>
      <c r="F13" s="10">
        <v>51</v>
      </c>
      <c r="G13" s="8">
        <v>7.1</v>
      </c>
      <c r="H13" s="2"/>
      <c r="I13" s="7">
        <v>114</v>
      </c>
      <c r="J13" s="7">
        <v>93</v>
      </c>
      <c r="K13" s="34">
        <v>46</v>
      </c>
      <c r="L13" s="143">
        <f>K13-D13</f>
        <v>15</v>
      </c>
      <c r="M13" s="128">
        <v>42.7</v>
      </c>
      <c r="N13" s="144">
        <f>M13-D13</f>
        <v>11.700000000000003</v>
      </c>
      <c r="O13" s="10">
        <v>63</v>
      </c>
      <c r="P13" s="145">
        <f>O13-F13</f>
        <v>12</v>
      </c>
      <c r="Q13" s="8">
        <v>8.1999999999999993</v>
      </c>
      <c r="R13" s="146">
        <f>Q13-G13</f>
        <v>1.0999999999999996</v>
      </c>
      <c r="S13" s="2"/>
      <c r="T13" s="17"/>
      <c r="U13" s="17"/>
      <c r="V13" s="36"/>
      <c r="W13" s="36"/>
      <c r="X13" s="18"/>
      <c r="Y13" s="18"/>
      <c r="Z13" s="19"/>
      <c r="AA13" s="19"/>
      <c r="AB13" s="20"/>
      <c r="AC13" s="20"/>
    </row>
    <row r="14" spans="1:29" x14ac:dyDescent="0.25">
      <c r="A14" s="3" t="s">
        <v>26</v>
      </c>
      <c r="B14" s="42">
        <v>30</v>
      </c>
      <c r="C14" s="52">
        <v>91</v>
      </c>
      <c r="D14" s="51">
        <v>17</v>
      </c>
      <c r="E14" s="128">
        <v>38.6</v>
      </c>
      <c r="F14" s="10">
        <v>43</v>
      </c>
      <c r="G14" s="8">
        <v>6.6</v>
      </c>
      <c r="H14" s="2"/>
      <c r="I14" s="7">
        <v>30</v>
      </c>
      <c r="J14" s="7">
        <v>91</v>
      </c>
      <c r="K14" s="34">
        <v>20</v>
      </c>
      <c r="L14" s="143">
        <f>K14-D14</f>
        <v>3</v>
      </c>
      <c r="M14" s="128">
        <v>44</v>
      </c>
      <c r="N14" s="144">
        <f>M14-D14</f>
        <v>27</v>
      </c>
      <c r="O14" s="10">
        <v>63</v>
      </c>
      <c r="P14" s="145">
        <f>O14-F14</f>
        <v>20</v>
      </c>
      <c r="Q14" s="8">
        <v>8</v>
      </c>
      <c r="R14" s="146">
        <f>Q14-G14</f>
        <v>1.4000000000000004</v>
      </c>
      <c r="S14" s="2"/>
      <c r="T14" s="17"/>
      <c r="U14" s="17"/>
      <c r="V14" s="36"/>
      <c r="W14" s="36"/>
      <c r="X14" s="18"/>
      <c r="Y14" s="18"/>
      <c r="Z14" s="19"/>
      <c r="AA14" s="19"/>
      <c r="AB14" s="20"/>
      <c r="AC14" s="20"/>
    </row>
    <row r="15" spans="1:29" s="30" customFormat="1" x14ac:dyDescent="0.25">
      <c r="A15" s="165" t="s">
        <v>31</v>
      </c>
      <c r="B15" s="123"/>
      <c r="C15" s="123"/>
      <c r="D15" s="125"/>
      <c r="E15" s="21"/>
      <c r="F15" s="43"/>
      <c r="G15" s="23"/>
      <c r="H15" s="24"/>
      <c r="I15" s="25"/>
      <c r="J15" s="25"/>
      <c r="K15" s="33"/>
      <c r="L15" s="33"/>
      <c r="M15" s="21"/>
      <c r="N15" s="21"/>
      <c r="O15" s="22"/>
      <c r="P15" s="22"/>
      <c r="Q15" s="23"/>
      <c r="R15" s="23"/>
      <c r="S15" s="24"/>
      <c r="T15" s="26"/>
      <c r="U15" s="26"/>
      <c r="V15" s="35"/>
      <c r="W15" s="35"/>
      <c r="X15" s="27"/>
      <c r="Y15" s="27"/>
      <c r="Z15" s="28"/>
      <c r="AA15" s="28"/>
      <c r="AB15" s="29"/>
      <c r="AC15" s="29"/>
    </row>
    <row r="16" spans="1:29" x14ac:dyDescent="0.25">
      <c r="A16" s="38" t="s">
        <v>35</v>
      </c>
      <c r="B16" s="52">
        <v>167</v>
      </c>
      <c r="C16" s="52">
        <v>80</v>
      </c>
      <c r="D16" s="51">
        <v>30</v>
      </c>
      <c r="E16" s="128">
        <v>38.6</v>
      </c>
      <c r="F16" s="189">
        <v>47</v>
      </c>
      <c r="G16" s="131">
        <v>7.3</v>
      </c>
      <c r="H16" s="169"/>
      <c r="I16" s="52">
        <v>160</v>
      </c>
      <c r="J16" s="52">
        <v>77</v>
      </c>
      <c r="K16" s="51">
        <v>33</v>
      </c>
      <c r="L16" s="143">
        <f>K16-D16</f>
        <v>3</v>
      </c>
      <c r="M16" s="128">
        <v>37.299999999999997</v>
      </c>
      <c r="N16" s="144">
        <f>M16-E16</f>
        <v>-1.3000000000000043</v>
      </c>
      <c r="O16" s="189">
        <v>50</v>
      </c>
      <c r="P16" s="145">
        <f>O16-F16</f>
        <v>3</v>
      </c>
      <c r="Q16" s="131">
        <v>7.6</v>
      </c>
      <c r="R16" s="146">
        <f>Q16-G16</f>
        <v>0.29999999999999982</v>
      </c>
      <c r="S16" s="169"/>
      <c r="T16" s="170"/>
      <c r="U16" s="170"/>
      <c r="V16" s="171"/>
      <c r="W16" s="171"/>
      <c r="X16" s="172"/>
      <c r="Y16" s="172"/>
      <c r="Z16" s="173"/>
      <c r="AA16" s="173"/>
      <c r="AB16" s="174"/>
      <c r="AC16" s="174"/>
    </row>
    <row r="17" spans="1:29" x14ac:dyDescent="0.25">
      <c r="A17" s="41" t="s">
        <v>10</v>
      </c>
      <c r="B17" s="52">
        <v>89</v>
      </c>
      <c r="C17" s="52">
        <v>83</v>
      </c>
      <c r="D17" s="51">
        <v>28</v>
      </c>
      <c r="E17" s="128">
        <v>39</v>
      </c>
      <c r="F17" s="189">
        <v>51</v>
      </c>
      <c r="G17" s="131">
        <v>7.4</v>
      </c>
      <c r="H17" s="169"/>
      <c r="I17" s="52">
        <v>84</v>
      </c>
      <c r="J17" s="52">
        <v>79</v>
      </c>
      <c r="K17" s="51">
        <v>35</v>
      </c>
      <c r="L17" s="143">
        <f t="shared" ref="L17:L58" si="0">K17-D17</f>
        <v>7</v>
      </c>
      <c r="M17" s="128">
        <v>38.1</v>
      </c>
      <c r="N17" s="144">
        <f t="shared" ref="N17:N58" si="1">M17-E17</f>
        <v>-0.89999999999999858</v>
      </c>
      <c r="O17" s="189">
        <v>51</v>
      </c>
      <c r="P17" s="145">
        <f t="shared" ref="P17:P58" si="2">O17-F17</f>
        <v>0</v>
      </c>
      <c r="Q17" s="131">
        <v>7.7</v>
      </c>
      <c r="R17" s="146">
        <f t="shared" ref="R17:R58" si="3">Q17-G17</f>
        <v>0.29999999999999982</v>
      </c>
      <c r="S17" s="169"/>
      <c r="T17" s="170"/>
      <c r="U17" s="170"/>
      <c r="V17" s="171"/>
      <c r="W17" s="171"/>
      <c r="X17" s="172"/>
      <c r="Y17" s="172"/>
      <c r="Z17" s="173"/>
      <c r="AA17" s="173"/>
      <c r="AB17" s="174"/>
      <c r="AC17" s="174"/>
    </row>
    <row r="18" spans="1:29" x14ac:dyDescent="0.25">
      <c r="A18" s="41" t="s">
        <v>11</v>
      </c>
      <c r="B18" s="52">
        <v>78</v>
      </c>
      <c r="C18" s="52">
        <v>77</v>
      </c>
      <c r="D18" s="51">
        <v>32</v>
      </c>
      <c r="E18" s="128">
        <v>38.200000000000003</v>
      </c>
      <c r="F18" s="190">
        <v>49</v>
      </c>
      <c r="G18" s="131">
        <v>7.2</v>
      </c>
      <c r="H18" s="169"/>
      <c r="I18" s="52">
        <v>76</v>
      </c>
      <c r="J18" s="52">
        <v>75</v>
      </c>
      <c r="K18" s="51">
        <v>31</v>
      </c>
      <c r="L18" s="143">
        <f t="shared" si="0"/>
        <v>-1</v>
      </c>
      <c r="M18" s="128">
        <v>36.299999999999997</v>
      </c>
      <c r="N18" s="144">
        <f t="shared" si="1"/>
        <v>-1.9000000000000057</v>
      </c>
      <c r="O18" s="189">
        <v>49</v>
      </c>
      <c r="P18" s="145">
        <f t="shared" si="2"/>
        <v>0</v>
      </c>
      <c r="Q18" s="131">
        <v>7.4</v>
      </c>
      <c r="R18" s="146">
        <f t="shared" si="3"/>
        <v>0.20000000000000018</v>
      </c>
      <c r="S18" s="169"/>
      <c r="T18" s="170"/>
      <c r="U18" s="170"/>
      <c r="V18" s="171"/>
      <c r="W18" s="171"/>
      <c r="X18" s="172"/>
      <c r="Y18" s="172"/>
      <c r="Z18" s="173"/>
      <c r="AA18" s="173"/>
      <c r="AB18" s="174"/>
      <c r="AC18" s="174"/>
    </row>
    <row r="19" spans="1:29" x14ac:dyDescent="0.25">
      <c r="A19" s="41" t="s">
        <v>12</v>
      </c>
      <c r="B19" s="52">
        <v>131</v>
      </c>
      <c r="C19" s="52">
        <v>80</v>
      </c>
      <c r="D19" s="51">
        <v>33</v>
      </c>
      <c r="E19" s="128">
        <v>39.9</v>
      </c>
      <c r="F19" s="199">
        <v>50</v>
      </c>
      <c r="G19" s="131">
        <v>7.5</v>
      </c>
      <c r="H19" s="169"/>
      <c r="I19" s="52">
        <v>129</v>
      </c>
      <c r="J19" s="52">
        <v>79</v>
      </c>
      <c r="K19" s="51">
        <v>38</v>
      </c>
      <c r="L19" s="143">
        <f t="shared" si="0"/>
        <v>5</v>
      </c>
      <c r="M19" s="128">
        <v>38.700000000000003</v>
      </c>
      <c r="N19" s="144">
        <f t="shared" si="1"/>
        <v>-1.1999999999999957</v>
      </c>
      <c r="O19" s="189">
        <v>55</v>
      </c>
      <c r="P19" s="145">
        <f t="shared" si="2"/>
        <v>5</v>
      </c>
      <c r="Q19" s="131">
        <v>7.8</v>
      </c>
      <c r="R19" s="146">
        <f t="shared" si="3"/>
        <v>0.29999999999999982</v>
      </c>
      <c r="S19" s="169"/>
      <c r="T19" s="170"/>
      <c r="U19" s="170"/>
      <c r="V19" s="171"/>
      <c r="W19" s="171"/>
      <c r="X19" s="172"/>
      <c r="Y19" s="172"/>
      <c r="Z19" s="173"/>
      <c r="AA19" s="173"/>
      <c r="AB19" s="174"/>
      <c r="AC19" s="174"/>
    </row>
    <row r="20" spans="1:29" x14ac:dyDescent="0.25">
      <c r="A20" s="41" t="s">
        <v>26</v>
      </c>
      <c r="B20" s="52">
        <v>36</v>
      </c>
      <c r="C20" s="52">
        <v>80</v>
      </c>
      <c r="D20" s="51">
        <v>19</v>
      </c>
      <c r="E20" s="128">
        <v>33.9</v>
      </c>
      <c r="F20" s="199">
        <v>39</v>
      </c>
      <c r="G20" s="131">
        <v>6.5</v>
      </c>
      <c r="H20" s="169"/>
      <c r="I20" s="52">
        <v>31</v>
      </c>
      <c r="J20" s="52">
        <v>65</v>
      </c>
      <c r="K20" s="51">
        <v>13</v>
      </c>
      <c r="L20" s="143">
        <f t="shared" si="0"/>
        <v>-6</v>
      </c>
      <c r="M20" s="128">
        <v>31.5</v>
      </c>
      <c r="N20" s="144">
        <f t="shared" si="1"/>
        <v>-2.3999999999999986</v>
      </c>
      <c r="O20" s="189">
        <v>32</v>
      </c>
      <c r="P20" s="145">
        <f t="shared" si="2"/>
        <v>-7</v>
      </c>
      <c r="Q20" s="131">
        <v>6.4</v>
      </c>
      <c r="R20" s="146">
        <f t="shared" si="3"/>
        <v>-9.9999999999999645E-2</v>
      </c>
      <c r="S20" s="169"/>
      <c r="T20" s="170"/>
      <c r="U20" s="170"/>
      <c r="V20" s="171"/>
      <c r="W20" s="171"/>
      <c r="X20" s="172"/>
      <c r="Y20" s="172"/>
      <c r="Z20" s="173"/>
      <c r="AA20" s="173"/>
      <c r="AB20" s="174"/>
      <c r="AC20" s="174"/>
    </row>
    <row r="21" spans="1:29" x14ac:dyDescent="0.25">
      <c r="A21" s="38" t="s">
        <v>36</v>
      </c>
      <c r="B21" s="52">
        <v>9</v>
      </c>
      <c r="C21" s="52">
        <v>53</v>
      </c>
      <c r="D21" s="51">
        <v>0</v>
      </c>
      <c r="E21" s="128">
        <v>27.7</v>
      </c>
      <c r="F21" s="199">
        <v>40</v>
      </c>
      <c r="G21" s="131">
        <v>5.9</v>
      </c>
      <c r="H21" s="169"/>
      <c r="I21" s="52">
        <v>9</v>
      </c>
      <c r="J21" s="52">
        <v>53</v>
      </c>
      <c r="K21" s="51">
        <v>0</v>
      </c>
      <c r="L21" s="143">
        <f t="shared" si="0"/>
        <v>0</v>
      </c>
      <c r="M21" s="128">
        <v>30.1</v>
      </c>
      <c r="N21" s="144">
        <f t="shared" si="1"/>
        <v>2.4000000000000021</v>
      </c>
      <c r="O21" s="189">
        <v>17</v>
      </c>
      <c r="P21" s="145">
        <f t="shared" si="2"/>
        <v>-23</v>
      </c>
      <c r="Q21" s="131">
        <v>6</v>
      </c>
      <c r="R21" s="146">
        <f t="shared" si="3"/>
        <v>9.9999999999999645E-2</v>
      </c>
      <c r="S21" s="169"/>
      <c r="T21" s="170"/>
      <c r="U21" s="170"/>
      <c r="V21" s="171"/>
      <c r="W21" s="171"/>
      <c r="X21" s="172"/>
      <c r="Y21" s="172"/>
      <c r="Z21" s="173"/>
      <c r="AA21" s="173"/>
      <c r="AB21" s="174"/>
      <c r="AC21" s="174"/>
    </row>
    <row r="22" spans="1:29" x14ac:dyDescent="0.25">
      <c r="A22" s="41" t="s">
        <v>10</v>
      </c>
      <c r="B22" s="52">
        <v>7</v>
      </c>
      <c r="C22" s="52">
        <v>58</v>
      </c>
      <c r="D22" s="51">
        <v>0</v>
      </c>
      <c r="E22" s="128">
        <v>24.6</v>
      </c>
      <c r="F22" s="189">
        <v>50</v>
      </c>
      <c r="G22" s="131">
        <v>5.2</v>
      </c>
      <c r="H22" s="169"/>
      <c r="I22" s="52">
        <v>6</v>
      </c>
      <c r="J22" s="52">
        <v>50</v>
      </c>
      <c r="K22" s="51">
        <v>0</v>
      </c>
      <c r="L22" s="143">
        <f t="shared" si="0"/>
        <v>0</v>
      </c>
      <c r="M22" s="128">
        <v>28.8</v>
      </c>
      <c r="N22" s="144">
        <f t="shared" si="1"/>
        <v>4.1999999999999993</v>
      </c>
      <c r="O22" s="189">
        <v>20</v>
      </c>
      <c r="P22" s="145">
        <f t="shared" si="2"/>
        <v>-30</v>
      </c>
      <c r="Q22" s="131">
        <v>5.7</v>
      </c>
      <c r="R22" s="146">
        <f t="shared" si="3"/>
        <v>0.5</v>
      </c>
      <c r="S22" s="169"/>
      <c r="T22" s="170"/>
      <c r="U22" s="170"/>
      <c r="V22" s="171"/>
      <c r="W22" s="171"/>
      <c r="X22" s="172"/>
      <c r="Y22" s="172"/>
      <c r="Z22" s="173"/>
      <c r="AA22" s="173"/>
      <c r="AB22" s="174"/>
      <c r="AC22" s="174"/>
    </row>
    <row r="23" spans="1:29" x14ac:dyDescent="0.25">
      <c r="A23" s="41" t="s">
        <v>11</v>
      </c>
      <c r="B23" s="52">
        <v>2</v>
      </c>
      <c r="C23" s="52">
        <v>40</v>
      </c>
      <c r="D23" s="51">
        <v>0</v>
      </c>
      <c r="E23" s="128">
        <v>38.4</v>
      </c>
      <c r="F23" s="189">
        <v>0</v>
      </c>
      <c r="G23" s="131">
        <v>8.1999999999999993</v>
      </c>
      <c r="H23" s="169"/>
      <c r="I23" s="52">
        <v>3</v>
      </c>
      <c r="J23" s="52">
        <v>60</v>
      </c>
      <c r="K23" s="51">
        <v>0</v>
      </c>
      <c r="L23" s="143">
        <f t="shared" si="0"/>
        <v>0</v>
      </c>
      <c r="M23" s="128">
        <v>32.700000000000003</v>
      </c>
      <c r="N23" s="144">
        <f t="shared" si="1"/>
        <v>-5.6999999999999957</v>
      </c>
      <c r="O23" s="189">
        <v>0</v>
      </c>
      <c r="P23" s="145">
        <f t="shared" si="2"/>
        <v>0</v>
      </c>
      <c r="Q23" s="131">
        <v>6.7</v>
      </c>
      <c r="R23" s="146">
        <f t="shared" si="3"/>
        <v>-1.4999999999999991</v>
      </c>
      <c r="S23" s="169"/>
      <c r="T23" s="170"/>
      <c r="U23" s="170"/>
      <c r="V23" s="171"/>
      <c r="W23" s="171"/>
      <c r="X23" s="172"/>
      <c r="Y23" s="172"/>
      <c r="Z23" s="173"/>
      <c r="AA23" s="173"/>
      <c r="AB23" s="174"/>
      <c r="AC23" s="174"/>
    </row>
    <row r="24" spans="1:29" x14ac:dyDescent="0.25">
      <c r="A24" s="41" t="s">
        <v>12</v>
      </c>
      <c r="B24" s="52">
        <v>8</v>
      </c>
      <c r="C24" s="52">
        <v>53</v>
      </c>
      <c r="D24" s="51">
        <v>0</v>
      </c>
      <c r="E24" s="128">
        <v>29</v>
      </c>
      <c r="F24" s="189">
        <v>40</v>
      </c>
      <c r="G24" s="131">
        <v>6.1</v>
      </c>
      <c r="H24" s="169"/>
      <c r="I24" s="52">
        <v>9</v>
      </c>
      <c r="J24" s="52">
        <v>60</v>
      </c>
      <c r="K24" s="51">
        <v>0</v>
      </c>
      <c r="L24" s="143">
        <f t="shared" si="0"/>
        <v>0</v>
      </c>
      <c r="M24" s="128">
        <v>30.1</v>
      </c>
      <c r="N24" s="144">
        <f t="shared" si="1"/>
        <v>1.1000000000000014</v>
      </c>
      <c r="O24" s="189">
        <v>17</v>
      </c>
      <c r="P24" s="145">
        <f t="shared" si="2"/>
        <v>-23</v>
      </c>
      <c r="Q24" s="131">
        <v>6</v>
      </c>
      <c r="R24" s="146">
        <f t="shared" si="3"/>
        <v>-9.9999999999999645E-2</v>
      </c>
      <c r="S24" s="169"/>
      <c r="T24" s="170"/>
      <c r="U24" s="170"/>
      <c r="V24" s="171"/>
      <c r="W24" s="171"/>
      <c r="X24" s="172"/>
      <c r="Y24" s="172"/>
      <c r="Z24" s="173"/>
      <c r="AA24" s="173"/>
      <c r="AB24" s="174"/>
      <c r="AC24" s="174"/>
    </row>
    <row r="25" spans="1:29" x14ac:dyDescent="0.25">
      <c r="A25" s="41" t="s">
        <v>26</v>
      </c>
      <c r="B25" s="52">
        <v>1</v>
      </c>
      <c r="C25" s="52">
        <v>50</v>
      </c>
      <c r="D25" s="51">
        <v>0</v>
      </c>
      <c r="E25" s="128">
        <v>17.3</v>
      </c>
      <c r="F25" s="189">
        <v>0</v>
      </c>
      <c r="G25" s="131">
        <v>4.0999999999999996</v>
      </c>
      <c r="H25" s="169"/>
      <c r="I25" s="52">
        <v>0</v>
      </c>
      <c r="J25" s="52">
        <v>0</v>
      </c>
      <c r="K25" s="51">
        <v>0</v>
      </c>
      <c r="L25" s="143">
        <f>K25-D25</f>
        <v>0</v>
      </c>
      <c r="M25" s="128">
        <v>0</v>
      </c>
      <c r="N25" s="144">
        <f t="shared" si="1"/>
        <v>-17.3</v>
      </c>
      <c r="O25" s="189">
        <v>0</v>
      </c>
      <c r="P25" s="145">
        <f t="shared" si="2"/>
        <v>0</v>
      </c>
      <c r="Q25" s="131">
        <v>0</v>
      </c>
      <c r="R25" s="146">
        <f t="shared" si="3"/>
        <v>-4.0999999999999996</v>
      </c>
      <c r="S25" s="169"/>
      <c r="T25" s="170"/>
      <c r="U25" s="170"/>
      <c r="V25" s="171"/>
      <c r="W25" s="171"/>
      <c r="X25" s="172"/>
      <c r="Y25" s="172"/>
      <c r="Z25" s="173"/>
      <c r="AA25" s="173"/>
      <c r="AB25" s="174"/>
      <c r="AC25" s="174"/>
    </row>
    <row r="26" spans="1:29" s="30" customFormat="1" x14ac:dyDescent="0.25">
      <c r="A26" s="165" t="s">
        <v>32</v>
      </c>
      <c r="B26" s="123"/>
      <c r="C26" s="123"/>
      <c r="D26" s="125"/>
      <c r="E26" s="127"/>
      <c r="F26" s="191"/>
      <c r="G26" s="130"/>
      <c r="H26" s="175"/>
      <c r="I26" s="123"/>
      <c r="J26" s="123"/>
      <c r="K26" s="125"/>
      <c r="L26" s="143"/>
      <c r="M26" s="127"/>
      <c r="N26" s="144"/>
      <c r="O26" s="191"/>
      <c r="P26" s="145"/>
      <c r="Q26" s="130"/>
      <c r="R26" s="146"/>
      <c r="S26" s="175"/>
      <c r="T26" s="176"/>
      <c r="U26" s="176"/>
      <c r="V26" s="177"/>
      <c r="W26" s="177"/>
      <c r="X26" s="178"/>
      <c r="Y26" s="178"/>
      <c r="Z26" s="179"/>
      <c r="AA26" s="179"/>
      <c r="AB26" s="180"/>
      <c r="AC26" s="180"/>
    </row>
    <row r="27" spans="1:29" x14ac:dyDescent="0.25">
      <c r="A27" s="38" t="s">
        <v>35</v>
      </c>
      <c r="B27" s="52">
        <v>123</v>
      </c>
      <c r="C27" s="52">
        <v>88</v>
      </c>
      <c r="D27" s="51">
        <v>46</v>
      </c>
      <c r="E27" s="128">
        <v>45.8</v>
      </c>
      <c r="F27" s="189">
        <v>66</v>
      </c>
      <c r="G27" s="131">
        <v>8.6999999999999993</v>
      </c>
      <c r="H27" s="169"/>
      <c r="I27" s="52">
        <v>115</v>
      </c>
      <c r="J27" s="52">
        <v>82</v>
      </c>
      <c r="K27" s="51">
        <v>47</v>
      </c>
      <c r="L27" s="143">
        <f t="shared" si="0"/>
        <v>1</v>
      </c>
      <c r="M27" s="128">
        <v>45.8</v>
      </c>
      <c r="N27" s="144">
        <f t="shared" si="1"/>
        <v>0</v>
      </c>
      <c r="O27" s="189">
        <v>69</v>
      </c>
      <c r="P27" s="145">
        <f t="shared" si="2"/>
        <v>3</v>
      </c>
      <c r="Q27" s="131">
        <v>8.6999999999999993</v>
      </c>
      <c r="R27" s="146">
        <f t="shared" si="3"/>
        <v>0</v>
      </c>
      <c r="S27" s="169"/>
      <c r="T27" s="170"/>
      <c r="U27" s="170"/>
      <c r="V27" s="171"/>
      <c r="W27" s="171"/>
      <c r="X27" s="172"/>
      <c r="Y27" s="172"/>
      <c r="Z27" s="173"/>
      <c r="AA27" s="173"/>
      <c r="AB27" s="174"/>
      <c r="AC27" s="174"/>
    </row>
    <row r="28" spans="1:29" x14ac:dyDescent="0.25">
      <c r="A28" s="40" t="s">
        <v>10</v>
      </c>
      <c r="B28" s="52">
        <v>52</v>
      </c>
      <c r="C28" s="52">
        <v>80</v>
      </c>
      <c r="D28" s="51">
        <v>56</v>
      </c>
      <c r="E28" s="128">
        <v>49.2</v>
      </c>
      <c r="F28" s="189">
        <v>59</v>
      </c>
      <c r="G28" s="131">
        <v>9.3000000000000007</v>
      </c>
      <c r="H28" s="169"/>
      <c r="I28" s="52">
        <v>48</v>
      </c>
      <c r="J28" s="52">
        <v>74</v>
      </c>
      <c r="K28" s="51">
        <v>46</v>
      </c>
      <c r="L28" s="143">
        <f t="shared" si="0"/>
        <v>-10</v>
      </c>
      <c r="M28" s="128">
        <v>47.1</v>
      </c>
      <c r="N28" s="144">
        <f t="shared" si="1"/>
        <v>-2.1000000000000014</v>
      </c>
      <c r="O28" s="189">
        <v>69</v>
      </c>
      <c r="P28" s="145">
        <f t="shared" si="2"/>
        <v>10</v>
      </c>
      <c r="Q28" s="131">
        <v>9.1</v>
      </c>
      <c r="R28" s="146">
        <f t="shared" si="3"/>
        <v>-0.20000000000000107</v>
      </c>
      <c r="S28" s="169"/>
      <c r="T28" s="170"/>
      <c r="U28" s="170"/>
      <c r="V28" s="171"/>
      <c r="W28" s="171"/>
      <c r="X28" s="172"/>
      <c r="Y28" s="172"/>
      <c r="Z28" s="173"/>
      <c r="AA28" s="173"/>
      <c r="AB28" s="174"/>
      <c r="AC28" s="174"/>
    </row>
    <row r="29" spans="1:29" x14ac:dyDescent="0.25">
      <c r="A29" s="40" t="s">
        <v>11</v>
      </c>
      <c r="B29" s="52">
        <v>71</v>
      </c>
      <c r="C29" s="52">
        <v>95</v>
      </c>
      <c r="D29" s="51">
        <v>38</v>
      </c>
      <c r="E29" s="128">
        <v>43.3</v>
      </c>
      <c r="F29" s="190">
        <v>69</v>
      </c>
      <c r="G29" s="131">
        <v>8.1999999999999993</v>
      </c>
      <c r="H29" s="169"/>
      <c r="I29" s="52">
        <v>67</v>
      </c>
      <c r="J29" s="52">
        <v>89</v>
      </c>
      <c r="K29" s="51">
        <v>48</v>
      </c>
      <c r="L29" s="143">
        <f t="shared" si="0"/>
        <v>10</v>
      </c>
      <c r="M29" s="128">
        <v>45.7</v>
      </c>
      <c r="N29" s="144">
        <f t="shared" si="1"/>
        <v>2.4000000000000057</v>
      </c>
      <c r="O29" s="189">
        <v>69</v>
      </c>
      <c r="P29" s="145">
        <f t="shared" si="2"/>
        <v>0</v>
      </c>
      <c r="Q29" s="131">
        <v>9.1</v>
      </c>
      <c r="R29" s="146">
        <f t="shared" si="3"/>
        <v>0.90000000000000036</v>
      </c>
      <c r="S29" s="169"/>
      <c r="T29" s="170"/>
      <c r="U29" s="170"/>
      <c r="V29" s="171"/>
      <c r="W29" s="171"/>
      <c r="X29" s="172"/>
      <c r="Y29" s="172"/>
      <c r="Z29" s="173"/>
      <c r="AA29" s="173"/>
      <c r="AB29" s="174"/>
      <c r="AC29" s="174"/>
    </row>
    <row r="30" spans="1:29" x14ac:dyDescent="0.25">
      <c r="A30" s="40" t="s">
        <v>12</v>
      </c>
      <c r="B30" s="52">
        <v>100</v>
      </c>
      <c r="C30" s="52">
        <v>89</v>
      </c>
      <c r="D30" s="51">
        <v>50</v>
      </c>
      <c r="E30" s="128">
        <v>47.7</v>
      </c>
      <c r="F30" s="189">
        <v>71</v>
      </c>
      <c r="G30" s="131">
        <v>9</v>
      </c>
      <c r="H30" s="169"/>
      <c r="I30" s="52">
        <v>91</v>
      </c>
      <c r="J30" s="52">
        <v>81</v>
      </c>
      <c r="K30" s="51">
        <v>49</v>
      </c>
      <c r="L30" s="143">
        <f t="shared" si="0"/>
        <v>-1</v>
      </c>
      <c r="M30" s="128">
        <v>48.2</v>
      </c>
      <c r="N30" s="144">
        <f t="shared" si="1"/>
        <v>0.5</v>
      </c>
      <c r="O30" s="189">
        <v>74</v>
      </c>
      <c r="P30" s="145">
        <f t="shared" si="2"/>
        <v>3</v>
      </c>
      <c r="Q30" s="131">
        <v>9.4</v>
      </c>
      <c r="R30" s="146">
        <f t="shared" si="3"/>
        <v>0.40000000000000036</v>
      </c>
      <c r="S30" s="169"/>
      <c r="T30" s="170"/>
      <c r="U30" s="170"/>
      <c r="V30" s="171"/>
      <c r="W30" s="171"/>
      <c r="X30" s="172"/>
      <c r="Y30" s="172"/>
      <c r="Z30" s="173"/>
      <c r="AA30" s="173"/>
      <c r="AB30" s="174"/>
      <c r="AC30" s="174"/>
    </row>
    <row r="31" spans="1:29" x14ac:dyDescent="0.25">
      <c r="A31" s="40" t="s">
        <v>26</v>
      </c>
      <c r="B31" s="52">
        <v>23</v>
      </c>
      <c r="C31" s="52">
        <v>82</v>
      </c>
      <c r="D31" s="51">
        <v>26</v>
      </c>
      <c r="E31" s="128">
        <v>37.5</v>
      </c>
      <c r="F31" s="189">
        <v>43</v>
      </c>
      <c r="G31" s="131">
        <v>7.1</v>
      </c>
      <c r="H31" s="169"/>
      <c r="I31" s="52">
        <v>24</v>
      </c>
      <c r="J31" s="52">
        <v>86</v>
      </c>
      <c r="K31" s="51">
        <v>38</v>
      </c>
      <c r="L31" s="143">
        <f t="shared" si="0"/>
        <v>12</v>
      </c>
      <c r="M31" s="128">
        <v>38.9</v>
      </c>
      <c r="N31" s="144">
        <f t="shared" si="1"/>
        <v>1.3999999999999986</v>
      </c>
      <c r="O31" s="189">
        <v>50</v>
      </c>
      <c r="P31" s="145">
        <f t="shared" si="2"/>
        <v>7</v>
      </c>
      <c r="Q31" s="131">
        <v>8.1</v>
      </c>
      <c r="R31" s="146">
        <f t="shared" si="3"/>
        <v>1</v>
      </c>
      <c r="S31" s="169"/>
      <c r="T31" s="170"/>
      <c r="U31" s="170"/>
      <c r="V31" s="171"/>
      <c r="W31" s="171"/>
      <c r="X31" s="172"/>
      <c r="Y31" s="172"/>
      <c r="Z31" s="173"/>
      <c r="AA31" s="173"/>
      <c r="AB31" s="174"/>
      <c r="AC31" s="174"/>
    </row>
    <row r="32" spans="1:29" x14ac:dyDescent="0.25">
      <c r="A32" s="38" t="s">
        <v>36</v>
      </c>
      <c r="B32" s="52">
        <v>5</v>
      </c>
      <c r="C32" s="52">
        <v>45</v>
      </c>
      <c r="D32" s="51">
        <v>0</v>
      </c>
      <c r="E32" s="128">
        <v>31.6</v>
      </c>
      <c r="F32" s="189">
        <v>0</v>
      </c>
      <c r="G32" s="131">
        <v>6.1</v>
      </c>
      <c r="H32" s="169"/>
      <c r="I32" s="52">
        <v>6</v>
      </c>
      <c r="J32" s="52">
        <v>55</v>
      </c>
      <c r="K32" s="51">
        <v>0</v>
      </c>
      <c r="L32" s="143">
        <f t="shared" si="0"/>
        <v>0</v>
      </c>
      <c r="M32" s="128">
        <v>24.9</v>
      </c>
      <c r="N32" s="144">
        <f t="shared" si="1"/>
        <v>-6.7000000000000028</v>
      </c>
      <c r="O32" s="189">
        <v>25</v>
      </c>
      <c r="P32" s="145">
        <f t="shared" si="2"/>
        <v>25</v>
      </c>
      <c r="Q32" s="131">
        <v>4.7</v>
      </c>
      <c r="R32" s="146">
        <f t="shared" si="3"/>
        <v>-1.3999999999999995</v>
      </c>
      <c r="S32" s="169"/>
      <c r="T32" s="170"/>
      <c r="U32" s="170"/>
      <c r="V32" s="171"/>
      <c r="W32" s="171"/>
      <c r="X32" s="172"/>
      <c r="Y32" s="172"/>
      <c r="Z32" s="173"/>
      <c r="AA32" s="173"/>
      <c r="AB32" s="174"/>
      <c r="AC32" s="174"/>
    </row>
    <row r="33" spans="1:29" x14ac:dyDescent="0.25">
      <c r="A33" s="40" t="s">
        <v>10</v>
      </c>
      <c r="B33" s="52">
        <v>3</v>
      </c>
      <c r="C33" s="52">
        <v>33</v>
      </c>
      <c r="D33" s="51">
        <v>0</v>
      </c>
      <c r="E33" s="128">
        <v>45</v>
      </c>
      <c r="F33" s="189">
        <v>0</v>
      </c>
      <c r="G33" s="131">
        <v>7.8</v>
      </c>
      <c r="H33" s="169"/>
      <c r="I33" s="52">
        <v>4</v>
      </c>
      <c r="J33" s="52">
        <v>44</v>
      </c>
      <c r="K33" s="51">
        <v>0</v>
      </c>
      <c r="L33" s="143">
        <f t="shared" si="0"/>
        <v>0</v>
      </c>
      <c r="M33" s="128">
        <v>29.7</v>
      </c>
      <c r="N33" s="144">
        <f t="shared" si="1"/>
        <v>-15.3</v>
      </c>
      <c r="O33" s="189">
        <v>33</v>
      </c>
      <c r="P33" s="145">
        <f t="shared" si="2"/>
        <v>33</v>
      </c>
      <c r="Q33" s="131">
        <v>5.9</v>
      </c>
      <c r="R33" s="146">
        <f t="shared" si="3"/>
        <v>-1.8999999999999995</v>
      </c>
      <c r="S33" s="169"/>
      <c r="T33" s="170"/>
      <c r="U33" s="170"/>
      <c r="V33" s="171"/>
      <c r="W33" s="171"/>
      <c r="X33" s="172"/>
      <c r="Y33" s="172"/>
      <c r="Z33" s="173"/>
      <c r="AA33" s="173"/>
      <c r="AB33" s="174"/>
      <c r="AC33" s="174"/>
    </row>
    <row r="34" spans="1:29" x14ac:dyDescent="0.25">
      <c r="A34" s="40" t="s">
        <v>11</v>
      </c>
      <c r="B34" s="52">
        <v>2</v>
      </c>
      <c r="C34" s="52">
        <v>100</v>
      </c>
      <c r="D34" s="51">
        <v>0</v>
      </c>
      <c r="E34" s="128">
        <v>11.4</v>
      </c>
      <c r="F34" s="189">
        <v>0</v>
      </c>
      <c r="G34" s="131">
        <v>3.6</v>
      </c>
      <c r="H34" s="169"/>
      <c r="I34" s="52">
        <v>2</v>
      </c>
      <c r="J34" s="52">
        <v>100</v>
      </c>
      <c r="K34" s="51">
        <v>0</v>
      </c>
      <c r="L34" s="143">
        <f t="shared" si="0"/>
        <v>0</v>
      </c>
      <c r="M34" s="128">
        <v>15.5</v>
      </c>
      <c r="N34" s="144">
        <f t="shared" si="1"/>
        <v>4.0999999999999996</v>
      </c>
      <c r="O34" s="189">
        <v>0</v>
      </c>
      <c r="P34" s="145">
        <f t="shared" si="2"/>
        <v>0</v>
      </c>
      <c r="Q34" s="131">
        <v>2.4</v>
      </c>
      <c r="R34" s="146">
        <f t="shared" si="3"/>
        <v>-1.2000000000000002</v>
      </c>
      <c r="S34" s="169"/>
      <c r="T34" s="170"/>
      <c r="U34" s="170"/>
      <c r="V34" s="171"/>
      <c r="W34" s="171"/>
      <c r="X34" s="172"/>
      <c r="Y34" s="172"/>
      <c r="Z34" s="173"/>
      <c r="AA34" s="173"/>
      <c r="AB34" s="174"/>
      <c r="AC34" s="174"/>
    </row>
    <row r="35" spans="1:29" x14ac:dyDescent="0.25">
      <c r="A35" s="40" t="s">
        <v>12</v>
      </c>
      <c r="B35" s="52">
        <v>5</v>
      </c>
      <c r="C35" s="52">
        <v>63</v>
      </c>
      <c r="D35" s="51">
        <v>0</v>
      </c>
      <c r="E35" s="128">
        <v>31.6</v>
      </c>
      <c r="F35" s="189">
        <v>0</v>
      </c>
      <c r="G35" s="131">
        <v>6.1</v>
      </c>
      <c r="H35" s="169"/>
      <c r="I35" s="52">
        <v>5</v>
      </c>
      <c r="J35" s="52">
        <v>63</v>
      </c>
      <c r="K35" s="51">
        <v>0</v>
      </c>
      <c r="L35" s="143">
        <f t="shared" si="0"/>
        <v>0</v>
      </c>
      <c r="M35" s="128">
        <v>26.5</v>
      </c>
      <c r="N35" s="144">
        <f t="shared" si="1"/>
        <v>-5.1000000000000014</v>
      </c>
      <c r="O35" s="189">
        <v>25</v>
      </c>
      <c r="P35" s="145">
        <f t="shared" si="2"/>
        <v>25</v>
      </c>
      <c r="Q35" s="131">
        <v>4.7</v>
      </c>
      <c r="R35" s="146">
        <f t="shared" si="3"/>
        <v>-1.3999999999999995</v>
      </c>
      <c r="S35" s="169"/>
      <c r="T35" s="170"/>
      <c r="U35" s="170"/>
      <c r="V35" s="171"/>
      <c r="W35" s="171"/>
      <c r="X35" s="172"/>
      <c r="Y35" s="172"/>
      <c r="Z35" s="173"/>
      <c r="AA35" s="173"/>
      <c r="AB35" s="174"/>
      <c r="AC35" s="174"/>
    </row>
    <row r="36" spans="1:29" x14ac:dyDescent="0.25">
      <c r="A36" s="40" t="s">
        <v>26</v>
      </c>
      <c r="B36" s="52">
        <v>0</v>
      </c>
      <c r="C36" s="52">
        <v>0</v>
      </c>
      <c r="D36" s="51">
        <v>0</v>
      </c>
      <c r="E36" s="128">
        <v>0</v>
      </c>
      <c r="F36" s="189">
        <v>0</v>
      </c>
      <c r="G36" s="131">
        <v>0</v>
      </c>
      <c r="H36" s="169"/>
      <c r="I36" s="52">
        <v>1</v>
      </c>
      <c r="J36" s="52">
        <v>33</v>
      </c>
      <c r="K36" s="51">
        <v>0</v>
      </c>
      <c r="L36" s="143">
        <f t="shared" si="0"/>
        <v>0</v>
      </c>
      <c r="M36" s="128">
        <v>17.3</v>
      </c>
      <c r="N36" s="144">
        <f t="shared" si="1"/>
        <v>17.3</v>
      </c>
      <c r="O36" s="189">
        <v>0</v>
      </c>
      <c r="P36" s="145">
        <f t="shared" si="2"/>
        <v>0</v>
      </c>
      <c r="Q36" s="131">
        <v>4.4000000000000004</v>
      </c>
      <c r="R36" s="146">
        <f t="shared" si="3"/>
        <v>4.4000000000000004</v>
      </c>
      <c r="S36" s="169"/>
      <c r="T36" s="170"/>
      <c r="U36" s="170"/>
      <c r="V36" s="171"/>
      <c r="W36" s="171"/>
      <c r="X36" s="172"/>
      <c r="Y36" s="172"/>
      <c r="Z36" s="173"/>
      <c r="AA36" s="173"/>
      <c r="AB36" s="174"/>
      <c r="AC36" s="174"/>
    </row>
    <row r="37" spans="1:29" s="30" customFormat="1" x14ac:dyDescent="0.25">
      <c r="A37" s="165" t="s">
        <v>33</v>
      </c>
      <c r="B37" s="123"/>
      <c r="C37" s="123"/>
      <c r="D37" s="51"/>
      <c r="E37" s="127"/>
      <c r="F37" s="191"/>
      <c r="G37" s="130"/>
      <c r="H37" s="175"/>
      <c r="I37" s="123"/>
      <c r="J37" s="123"/>
      <c r="K37" s="125"/>
      <c r="L37" s="143"/>
      <c r="M37" s="127"/>
      <c r="N37" s="144"/>
      <c r="O37" s="191"/>
      <c r="P37" s="145"/>
      <c r="Q37" s="130"/>
      <c r="R37" s="146"/>
      <c r="S37" s="175"/>
      <c r="T37" s="176"/>
      <c r="U37" s="176"/>
      <c r="V37" s="177"/>
      <c r="W37" s="177"/>
      <c r="X37" s="178"/>
      <c r="Y37" s="178"/>
      <c r="Z37" s="179"/>
      <c r="AA37" s="179"/>
      <c r="AB37" s="180"/>
      <c r="AC37" s="180"/>
    </row>
    <row r="38" spans="1:29" x14ac:dyDescent="0.25">
      <c r="A38" s="38" t="s">
        <v>35</v>
      </c>
      <c r="B38" s="52">
        <v>97</v>
      </c>
      <c r="C38" s="52">
        <v>86</v>
      </c>
      <c r="D38" s="51">
        <v>42</v>
      </c>
      <c r="E38" s="128">
        <v>44.9</v>
      </c>
      <c r="F38" s="189">
        <v>66</v>
      </c>
      <c r="G38" s="131">
        <v>9.9</v>
      </c>
      <c r="H38" s="169"/>
      <c r="I38" s="52">
        <v>96</v>
      </c>
      <c r="J38" s="52">
        <v>85</v>
      </c>
      <c r="K38" s="51">
        <v>57</v>
      </c>
      <c r="L38" s="143">
        <f t="shared" si="0"/>
        <v>15</v>
      </c>
      <c r="M38" s="128">
        <v>50.5</v>
      </c>
      <c r="N38" s="144">
        <f t="shared" si="1"/>
        <v>5.6000000000000014</v>
      </c>
      <c r="O38" s="189">
        <v>77</v>
      </c>
      <c r="P38" s="145">
        <f t="shared" si="2"/>
        <v>11</v>
      </c>
      <c r="Q38" s="131">
        <v>10.4</v>
      </c>
      <c r="R38" s="146">
        <f t="shared" si="3"/>
        <v>0.5</v>
      </c>
      <c r="S38" s="169"/>
      <c r="T38" s="170"/>
      <c r="U38" s="170"/>
      <c r="V38" s="171"/>
      <c r="W38" s="171"/>
      <c r="X38" s="172"/>
      <c r="Y38" s="172"/>
      <c r="Z38" s="173"/>
      <c r="AA38" s="173"/>
      <c r="AB38" s="174"/>
      <c r="AC38" s="174"/>
    </row>
    <row r="39" spans="1:29" x14ac:dyDescent="0.25">
      <c r="A39" s="40" t="s">
        <v>10</v>
      </c>
      <c r="B39" s="52">
        <v>51</v>
      </c>
      <c r="C39" s="52">
        <v>84</v>
      </c>
      <c r="D39" s="51">
        <v>43</v>
      </c>
      <c r="E39" s="128">
        <v>45.5</v>
      </c>
      <c r="F39" s="189">
        <v>61</v>
      </c>
      <c r="G39" s="131">
        <v>9.3000000000000007</v>
      </c>
      <c r="H39" s="169"/>
      <c r="I39" s="52">
        <v>51</v>
      </c>
      <c r="J39" s="52">
        <v>90</v>
      </c>
      <c r="K39" s="51">
        <v>58</v>
      </c>
      <c r="L39" s="143">
        <f t="shared" si="0"/>
        <v>15</v>
      </c>
      <c r="M39" s="128">
        <v>47.1</v>
      </c>
      <c r="N39" s="144">
        <f t="shared" si="1"/>
        <v>1.6000000000000014</v>
      </c>
      <c r="O39" s="189">
        <v>80</v>
      </c>
      <c r="P39" s="145">
        <f t="shared" si="2"/>
        <v>19</v>
      </c>
      <c r="Q39" s="131">
        <v>9.1</v>
      </c>
      <c r="R39" s="146">
        <f t="shared" si="3"/>
        <v>-0.20000000000000107</v>
      </c>
      <c r="S39" s="169"/>
      <c r="T39" s="170"/>
      <c r="U39" s="170"/>
      <c r="V39" s="171"/>
      <c r="W39" s="171"/>
      <c r="X39" s="172"/>
      <c r="Y39" s="172"/>
      <c r="Z39" s="173"/>
      <c r="AA39" s="173"/>
      <c r="AB39" s="174"/>
      <c r="AC39" s="174"/>
    </row>
    <row r="40" spans="1:29" x14ac:dyDescent="0.25">
      <c r="A40" s="40" t="s">
        <v>11</v>
      </c>
      <c r="B40" s="52">
        <v>45</v>
      </c>
      <c r="C40" s="52">
        <v>88</v>
      </c>
      <c r="D40" s="51">
        <v>41</v>
      </c>
      <c r="E40" s="128">
        <v>44.3</v>
      </c>
      <c r="F40" s="190">
        <v>73</v>
      </c>
      <c r="G40" s="131">
        <v>9.1999999999999993</v>
      </c>
      <c r="H40" s="169"/>
      <c r="I40" s="52">
        <v>41</v>
      </c>
      <c r="J40" s="52">
        <v>79</v>
      </c>
      <c r="K40" s="51">
        <v>56</v>
      </c>
      <c r="L40" s="143">
        <f t="shared" si="0"/>
        <v>15</v>
      </c>
      <c r="M40" s="128">
        <v>49.4</v>
      </c>
      <c r="N40" s="144">
        <f t="shared" si="1"/>
        <v>5.1000000000000014</v>
      </c>
      <c r="O40" s="189">
        <v>76</v>
      </c>
      <c r="P40" s="145">
        <f t="shared" si="2"/>
        <v>3</v>
      </c>
      <c r="Q40" s="131">
        <v>10.3</v>
      </c>
      <c r="R40" s="146">
        <f t="shared" si="3"/>
        <v>1.1000000000000014</v>
      </c>
      <c r="S40" s="169"/>
      <c r="T40" s="170"/>
      <c r="U40" s="170"/>
      <c r="V40" s="171"/>
      <c r="W40" s="171"/>
      <c r="X40" s="172"/>
      <c r="Y40" s="172"/>
      <c r="Z40" s="173"/>
      <c r="AA40" s="173"/>
      <c r="AB40" s="174"/>
      <c r="AC40" s="174"/>
    </row>
    <row r="41" spans="1:29" x14ac:dyDescent="0.25">
      <c r="A41" s="40" t="s">
        <v>12</v>
      </c>
      <c r="B41" s="52">
        <v>79</v>
      </c>
      <c r="C41" s="52">
        <v>86</v>
      </c>
      <c r="D41" s="51">
        <v>44</v>
      </c>
      <c r="E41" s="128">
        <v>45.2</v>
      </c>
      <c r="F41" s="189">
        <v>66</v>
      </c>
      <c r="G41" s="131">
        <v>9.3000000000000007</v>
      </c>
      <c r="H41" s="169"/>
      <c r="I41" s="52">
        <v>80</v>
      </c>
      <c r="J41" s="52">
        <v>87</v>
      </c>
      <c r="K41" s="51">
        <v>59</v>
      </c>
      <c r="L41" s="143">
        <f t="shared" si="0"/>
        <v>15</v>
      </c>
      <c r="M41" s="128">
        <v>50.5</v>
      </c>
      <c r="N41" s="144">
        <f t="shared" si="1"/>
        <v>5.2999999999999972</v>
      </c>
      <c r="O41" s="189">
        <v>76</v>
      </c>
      <c r="P41" s="145">
        <f t="shared" si="2"/>
        <v>10</v>
      </c>
      <c r="Q41" s="131">
        <v>10.4</v>
      </c>
      <c r="R41" s="146">
        <f t="shared" si="3"/>
        <v>1.0999999999999996</v>
      </c>
      <c r="S41" s="169"/>
      <c r="T41" s="170"/>
      <c r="U41" s="170"/>
      <c r="V41" s="171"/>
      <c r="W41" s="171"/>
      <c r="X41" s="172"/>
      <c r="Y41" s="172"/>
      <c r="Z41" s="173"/>
      <c r="AA41" s="173"/>
      <c r="AB41" s="174"/>
      <c r="AC41" s="174"/>
    </row>
    <row r="42" spans="1:29" x14ac:dyDescent="0.25">
      <c r="A42" s="40" t="s">
        <v>26</v>
      </c>
      <c r="B42" s="52">
        <v>18</v>
      </c>
      <c r="C42" s="52">
        <v>86</v>
      </c>
      <c r="D42" s="51">
        <v>33</v>
      </c>
      <c r="E42" s="128">
        <v>43.8</v>
      </c>
      <c r="F42" s="189">
        <v>67</v>
      </c>
      <c r="G42" s="131">
        <v>8.9</v>
      </c>
      <c r="H42" s="169"/>
      <c r="I42" s="52">
        <v>16</v>
      </c>
      <c r="J42" s="52">
        <v>76</v>
      </c>
      <c r="K42" s="51">
        <v>50</v>
      </c>
      <c r="L42" s="143">
        <f t="shared" si="0"/>
        <v>17</v>
      </c>
      <c r="M42" s="128">
        <v>50.2</v>
      </c>
      <c r="N42" s="144">
        <f t="shared" si="1"/>
        <v>6.4000000000000057</v>
      </c>
      <c r="O42" s="189">
        <v>81</v>
      </c>
      <c r="P42" s="145">
        <f t="shared" si="2"/>
        <v>14</v>
      </c>
      <c r="Q42" s="131">
        <v>10.5</v>
      </c>
      <c r="R42" s="146">
        <f t="shared" si="3"/>
        <v>1.5999999999999996</v>
      </c>
      <c r="S42" s="169"/>
      <c r="T42" s="170"/>
      <c r="U42" s="170"/>
      <c r="V42" s="171"/>
      <c r="W42" s="171"/>
      <c r="X42" s="172"/>
      <c r="Y42" s="172"/>
      <c r="Z42" s="173"/>
      <c r="AA42" s="173"/>
      <c r="AB42" s="174"/>
      <c r="AC42" s="174"/>
    </row>
    <row r="43" spans="1:29" x14ac:dyDescent="0.25">
      <c r="A43" s="38" t="s">
        <v>36</v>
      </c>
      <c r="B43" s="52">
        <v>2</v>
      </c>
      <c r="C43" s="52">
        <v>29</v>
      </c>
      <c r="D43" s="51">
        <v>0</v>
      </c>
      <c r="E43" s="128">
        <v>31.8</v>
      </c>
      <c r="F43" s="189">
        <v>0</v>
      </c>
      <c r="G43" s="131">
        <v>6.7</v>
      </c>
      <c r="H43" s="169"/>
      <c r="I43" s="52">
        <v>2</v>
      </c>
      <c r="J43" s="52">
        <v>29</v>
      </c>
      <c r="K43" s="51">
        <v>0</v>
      </c>
      <c r="L43" s="143">
        <f t="shared" si="0"/>
        <v>0</v>
      </c>
      <c r="M43" s="128">
        <v>20.3</v>
      </c>
      <c r="N43" s="144">
        <f t="shared" si="1"/>
        <v>-11.5</v>
      </c>
      <c r="O43" s="189">
        <v>0</v>
      </c>
      <c r="P43" s="145">
        <f t="shared" si="2"/>
        <v>0</v>
      </c>
      <c r="Q43" s="131">
        <v>4.3</v>
      </c>
      <c r="R43" s="146">
        <f t="shared" si="3"/>
        <v>-2.4000000000000004</v>
      </c>
      <c r="S43" s="169"/>
      <c r="T43" s="170"/>
      <c r="U43" s="170"/>
      <c r="V43" s="171"/>
      <c r="W43" s="171"/>
      <c r="X43" s="172"/>
      <c r="Y43" s="172"/>
      <c r="Z43" s="173"/>
      <c r="AA43" s="173"/>
      <c r="AB43" s="174"/>
      <c r="AC43" s="174"/>
    </row>
    <row r="44" spans="1:29" x14ac:dyDescent="0.25">
      <c r="A44" s="40" t="s">
        <v>10</v>
      </c>
      <c r="B44" s="52">
        <v>2</v>
      </c>
      <c r="C44" s="52">
        <v>40</v>
      </c>
      <c r="D44" s="51">
        <v>0</v>
      </c>
      <c r="E44" s="128">
        <v>31.8</v>
      </c>
      <c r="F44" s="189">
        <v>0</v>
      </c>
      <c r="G44" s="131">
        <v>6.7</v>
      </c>
      <c r="H44" s="169"/>
      <c r="I44" s="52">
        <v>2</v>
      </c>
      <c r="J44" s="52">
        <v>40</v>
      </c>
      <c r="K44" s="51">
        <v>0</v>
      </c>
      <c r="L44" s="143">
        <f t="shared" si="0"/>
        <v>0</v>
      </c>
      <c r="M44" s="128">
        <v>20.3</v>
      </c>
      <c r="N44" s="144">
        <f t="shared" si="1"/>
        <v>-11.5</v>
      </c>
      <c r="O44" s="189">
        <v>0</v>
      </c>
      <c r="P44" s="145">
        <f t="shared" si="2"/>
        <v>0</v>
      </c>
      <c r="Q44" s="131">
        <v>4.3</v>
      </c>
      <c r="R44" s="146">
        <f t="shared" si="3"/>
        <v>-2.4000000000000004</v>
      </c>
      <c r="S44" s="169"/>
      <c r="T44" s="170"/>
      <c r="U44" s="170"/>
      <c r="V44" s="171"/>
      <c r="W44" s="171"/>
      <c r="X44" s="172"/>
      <c r="Y44" s="172"/>
      <c r="Z44" s="173"/>
      <c r="AA44" s="173"/>
      <c r="AB44" s="174"/>
      <c r="AC44" s="174"/>
    </row>
    <row r="45" spans="1:29" x14ac:dyDescent="0.25">
      <c r="A45" s="40" t="s">
        <v>11</v>
      </c>
      <c r="B45" s="52">
        <v>0</v>
      </c>
      <c r="C45" s="52">
        <v>0</v>
      </c>
      <c r="D45" s="51">
        <v>0</v>
      </c>
      <c r="E45" s="128">
        <v>0</v>
      </c>
      <c r="F45" s="189">
        <v>0</v>
      </c>
      <c r="G45" s="131">
        <v>0</v>
      </c>
      <c r="H45" s="169"/>
      <c r="I45" s="52">
        <v>0</v>
      </c>
      <c r="J45" s="52">
        <v>0</v>
      </c>
      <c r="K45" s="51">
        <v>0</v>
      </c>
      <c r="L45" s="143">
        <f t="shared" si="0"/>
        <v>0</v>
      </c>
      <c r="M45" s="128">
        <v>0</v>
      </c>
      <c r="N45" s="144">
        <f t="shared" si="1"/>
        <v>0</v>
      </c>
      <c r="O45" s="189">
        <v>0</v>
      </c>
      <c r="P45" s="145">
        <f t="shared" si="2"/>
        <v>0</v>
      </c>
      <c r="Q45" s="131">
        <v>0</v>
      </c>
      <c r="R45" s="146">
        <f t="shared" si="3"/>
        <v>0</v>
      </c>
      <c r="S45" s="169"/>
      <c r="T45" s="170"/>
      <c r="U45" s="170"/>
      <c r="V45" s="171"/>
      <c r="W45" s="171"/>
      <c r="X45" s="172"/>
      <c r="Y45" s="172"/>
      <c r="Z45" s="173"/>
      <c r="AA45" s="173"/>
      <c r="AB45" s="174"/>
      <c r="AC45" s="174"/>
    </row>
    <row r="46" spans="1:29" x14ac:dyDescent="0.25">
      <c r="A46" s="40" t="s">
        <v>12</v>
      </c>
      <c r="B46" s="52">
        <v>2</v>
      </c>
      <c r="C46" s="52">
        <v>40</v>
      </c>
      <c r="D46" s="51">
        <v>0</v>
      </c>
      <c r="E46" s="128">
        <v>31.8</v>
      </c>
      <c r="F46" s="189">
        <v>0</v>
      </c>
      <c r="G46" s="131">
        <v>6.7</v>
      </c>
      <c r="H46" s="169"/>
      <c r="I46" s="52">
        <v>2</v>
      </c>
      <c r="J46" s="52">
        <v>40</v>
      </c>
      <c r="K46" s="51">
        <v>0</v>
      </c>
      <c r="L46" s="143">
        <f t="shared" si="0"/>
        <v>0</v>
      </c>
      <c r="M46" s="128">
        <v>20.3</v>
      </c>
      <c r="N46" s="144">
        <f t="shared" si="1"/>
        <v>-11.5</v>
      </c>
      <c r="O46" s="189">
        <v>0</v>
      </c>
      <c r="P46" s="145">
        <f t="shared" si="2"/>
        <v>0</v>
      </c>
      <c r="Q46" s="131">
        <v>4.3</v>
      </c>
      <c r="R46" s="146">
        <f t="shared" si="3"/>
        <v>-2.4000000000000004</v>
      </c>
      <c r="S46" s="169"/>
      <c r="T46" s="170"/>
      <c r="U46" s="170"/>
      <c r="V46" s="171"/>
      <c r="W46" s="171"/>
      <c r="X46" s="172"/>
      <c r="Y46" s="172"/>
      <c r="Z46" s="173"/>
      <c r="AA46" s="173"/>
      <c r="AB46" s="174"/>
      <c r="AC46" s="174"/>
    </row>
    <row r="47" spans="1:29" x14ac:dyDescent="0.25">
      <c r="A47" s="40" t="s">
        <v>26</v>
      </c>
      <c r="B47" s="52">
        <v>0</v>
      </c>
      <c r="C47" s="52">
        <v>0</v>
      </c>
      <c r="D47" s="51">
        <v>0</v>
      </c>
      <c r="E47" s="128">
        <v>0</v>
      </c>
      <c r="F47" s="189">
        <v>0</v>
      </c>
      <c r="G47" s="131">
        <v>0</v>
      </c>
      <c r="H47" s="169"/>
      <c r="I47" s="52">
        <v>0</v>
      </c>
      <c r="J47" s="52">
        <v>0</v>
      </c>
      <c r="K47" s="51">
        <v>0</v>
      </c>
      <c r="L47" s="143">
        <f t="shared" si="0"/>
        <v>0</v>
      </c>
      <c r="M47" s="128">
        <v>0</v>
      </c>
      <c r="N47" s="144">
        <f t="shared" si="1"/>
        <v>0</v>
      </c>
      <c r="O47" s="189">
        <v>0</v>
      </c>
      <c r="P47" s="145">
        <f t="shared" si="2"/>
        <v>0</v>
      </c>
      <c r="Q47" s="131">
        <v>0</v>
      </c>
      <c r="R47" s="146">
        <f t="shared" si="3"/>
        <v>0</v>
      </c>
      <c r="S47" s="169"/>
      <c r="T47" s="170"/>
      <c r="U47" s="170"/>
      <c r="V47" s="171"/>
      <c r="W47" s="171"/>
      <c r="X47" s="172"/>
      <c r="Y47" s="172"/>
      <c r="Z47" s="173"/>
      <c r="AA47" s="173"/>
      <c r="AB47" s="174"/>
      <c r="AC47" s="174"/>
    </row>
    <row r="48" spans="1:29" s="30" customFormat="1" x14ac:dyDescent="0.25">
      <c r="A48" s="165" t="s">
        <v>34</v>
      </c>
      <c r="B48" s="123"/>
      <c r="C48" s="123"/>
      <c r="D48" s="125"/>
      <c r="E48" s="127"/>
      <c r="F48" s="191"/>
      <c r="G48" s="130"/>
      <c r="H48" s="175"/>
      <c r="I48" s="123"/>
      <c r="J48" s="123"/>
      <c r="K48" s="125"/>
      <c r="L48" s="143"/>
      <c r="M48" s="127"/>
      <c r="N48" s="144"/>
      <c r="O48" s="191"/>
      <c r="P48" s="145"/>
      <c r="Q48" s="130"/>
      <c r="R48" s="146"/>
      <c r="S48" s="175"/>
      <c r="T48" s="176"/>
      <c r="U48" s="176"/>
      <c r="V48" s="177"/>
      <c r="W48" s="177"/>
      <c r="X48" s="178"/>
      <c r="Y48" s="178"/>
      <c r="Z48" s="179"/>
      <c r="AA48" s="179"/>
      <c r="AB48" s="180"/>
      <c r="AC48" s="180"/>
    </row>
    <row r="49" spans="1:29" s="46" customFormat="1" x14ac:dyDescent="0.25">
      <c r="A49" s="45" t="s">
        <v>35</v>
      </c>
      <c r="B49" s="192">
        <v>55</v>
      </c>
      <c r="C49" s="196">
        <v>63</v>
      </c>
      <c r="D49" s="193">
        <v>51</v>
      </c>
      <c r="E49" s="187">
        <v>45.6</v>
      </c>
      <c r="F49" s="198">
        <v>69</v>
      </c>
      <c r="G49" s="188">
        <v>9.9</v>
      </c>
      <c r="H49" s="181"/>
      <c r="I49" s="192">
        <v>59</v>
      </c>
      <c r="J49" s="192">
        <v>67</v>
      </c>
      <c r="K49" s="193">
        <v>53</v>
      </c>
      <c r="L49" s="143">
        <f t="shared" si="0"/>
        <v>2</v>
      </c>
      <c r="M49" s="187">
        <v>45.6</v>
      </c>
      <c r="N49" s="144">
        <f t="shared" si="1"/>
        <v>0</v>
      </c>
      <c r="O49" s="198">
        <v>81</v>
      </c>
      <c r="P49" s="145">
        <f t="shared" si="2"/>
        <v>12</v>
      </c>
      <c r="Q49" s="197">
        <v>11.1</v>
      </c>
      <c r="R49" s="146">
        <f t="shared" si="3"/>
        <v>1.1999999999999993</v>
      </c>
      <c r="S49" s="181"/>
      <c r="T49" s="182"/>
      <c r="U49" s="182"/>
      <c r="V49" s="183"/>
      <c r="W49" s="183"/>
      <c r="X49" s="184"/>
      <c r="Y49" s="184"/>
      <c r="Z49" s="185"/>
      <c r="AA49" s="185"/>
      <c r="AB49" s="186"/>
      <c r="AC49" s="186"/>
    </row>
    <row r="50" spans="1:29" x14ac:dyDescent="0.25">
      <c r="A50" s="40" t="s">
        <v>10</v>
      </c>
      <c r="B50" s="52">
        <v>27</v>
      </c>
      <c r="C50" s="52">
        <v>60</v>
      </c>
      <c r="D50" s="51">
        <v>48</v>
      </c>
      <c r="E50" s="128">
        <v>47.7</v>
      </c>
      <c r="F50" s="189">
        <v>64</v>
      </c>
      <c r="G50" s="131">
        <v>10.1</v>
      </c>
      <c r="H50" s="169"/>
      <c r="I50" s="52">
        <v>31</v>
      </c>
      <c r="J50" s="52">
        <v>69</v>
      </c>
      <c r="K50" s="51">
        <v>58</v>
      </c>
      <c r="L50" s="143">
        <f t="shared" si="0"/>
        <v>10</v>
      </c>
      <c r="M50" s="128">
        <v>55.6</v>
      </c>
      <c r="N50" s="144">
        <f t="shared" si="1"/>
        <v>7.8999999999999986</v>
      </c>
      <c r="O50" s="189">
        <v>84</v>
      </c>
      <c r="P50" s="145">
        <f t="shared" si="2"/>
        <v>20</v>
      </c>
      <c r="Q50" s="131">
        <v>11.4</v>
      </c>
      <c r="R50" s="146">
        <f t="shared" si="3"/>
        <v>1.3000000000000007</v>
      </c>
      <c r="S50" s="169"/>
      <c r="T50" s="170"/>
      <c r="U50" s="170"/>
      <c r="V50" s="171"/>
      <c r="W50" s="171"/>
      <c r="X50" s="172"/>
      <c r="Y50" s="172"/>
      <c r="Z50" s="173"/>
      <c r="AA50" s="173"/>
      <c r="AB50" s="174"/>
      <c r="AC50" s="174"/>
    </row>
    <row r="51" spans="1:29" x14ac:dyDescent="0.25">
      <c r="A51" s="40" t="s">
        <v>11</v>
      </c>
      <c r="B51" s="52">
        <v>28</v>
      </c>
      <c r="C51" s="52">
        <v>65</v>
      </c>
      <c r="D51" s="51">
        <v>54</v>
      </c>
      <c r="E51" s="128">
        <v>43.5</v>
      </c>
      <c r="F51" s="190">
        <v>79</v>
      </c>
      <c r="G51" s="131">
        <v>9.8000000000000007</v>
      </c>
      <c r="H51" s="169"/>
      <c r="I51" s="52">
        <v>28</v>
      </c>
      <c r="J51" s="52">
        <v>65</v>
      </c>
      <c r="K51" s="51">
        <v>46</v>
      </c>
      <c r="L51" s="143">
        <f t="shared" si="0"/>
        <v>-8</v>
      </c>
      <c r="M51" s="128">
        <v>47.1</v>
      </c>
      <c r="N51" s="144">
        <f t="shared" si="1"/>
        <v>3.6000000000000014</v>
      </c>
      <c r="O51" s="189">
        <v>79</v>
      </c>
      <c r="P51" s="145">
        <f t="shared" si="2"/>
        <v>0</v>
      </c>
      <c r="Q51" s="131">
        <v>10.7</v>
      </c>
      <c r="R51" s="146">
        <f t="shared" si="3"/>
        <v>0.89999999999999858</v>
      </c>
      <c r="S51" s="169"/>
      <c r="T51" s="170"/>
      <c r="U51" s="170"/>
      <c r="V51" s="171"/>
      <c r="W51" s="171"/>
      <c r="X51" s="172"/>
      <c r="Y51" s="172"/>
      <c r="Z51" s="173"/>
      <c r="AA51" s="173"/>
      <c r="AB51" s="174"/>
      <c r="AC51" s="174"/>
    </row>
    <row r="52" spans="1:29" x14ac:dyDescent="0.25">
      <c r="A52" s="40" t="s">
        <v>12</v>
      </c>
      <c r="B52" s="52">
        <v>42</v>
      </c>
      <c r="C52" s="52">
        <v>59</v>
      </c>
      <c r="D52" s="51">
        <v>52</v>
      </c>
      <c r="E52" s="128">
        <v>45.5</v>
      </c>
      <c r="F52" s="189">
        <v>71</v>
      </c>
      <c r="G52" s="131">
        <v>10.4</v>
      </c>
      <c r="H52" s="169"/>
      <c r="I52" s="52">
        <v>46</v>
      </c>
      <c r="J52" s="52">
        <v>65</v>
      </c>
      <c r="K52" s="51">
        <v>57</v>
      </c>
      <c r="L52" s="143">
        <f t="shared" si="0"/>
        <v>5</v>
      </c>
      <c r="M52" s="128">
        <v>51.5</v>
      </c>
      <c r="N52" s="144">
        <f t="shared" si="1"/>
        <v>6</v>
      </c>
      <c r="O52" s="189">
        <v>83</v>
      </c>
      <c r="P52" s="145">
        <f t="shared" si="2"/>
        <v>12</v>
      </c>
      <c r="Q52" s="131">
        <v>11.1</v>
      </c>
      <c r="R52" s="146">
        <f t="shared" si="3"/>
        <v>0.69999999999999929</v>
      </c>
      <c r="S52" s="169"/>
      <c r="T52" s="170"/>
      <c r="U52" s="170"/>
      <c r="V52" s="171"/>
      <c r="W52" s="171"/>
      <c r="X52" s="172"/>
      <c r="Y52" s="172"/>
      <c r="Z52" s="173"/>
      <c r="AA52" s="173"/>
      <c r="AB52" s="174"/>
      <c r="AC52" s="174"/>
    </row>
    <row r="53" spans="1:29" x14ac:dyDescent="0.25">
      <c r="A53" s="40" t="s">
        <v>26</v>
      </c>
      <c r="B53" s="52">
        <v>13</v>
      </c>
      <c r="C53" s="52">
        <v>76</v>
      </c>
      <c r="D53" s="51">
        <v>46</v>
      </c>
      <c r="E53" s="128">
        <v>36.200000000000003</v>
      </c>
      <c r="F53" s="189">
        <v>62</v>
      </c>
      <c r="G53" s="131">
        <v>9.6999999999999993</v>
      </c>
      <c r="H53" s="169"/>
      <c r="I53" s="52">
        <v>13</v>
      </c>
      <c r="J53" s="52">
        <v>76</v>
      </c>
      <c r="K53" s="51">
        <v>38</v>
      </c>
      <c r="L53" s="143">
        <f t="shared" si="0"/>
        <v>-8</v>
      </c>
      <c r="M53" s="128">
        <v>52</v>
      </c>
      <c r="N53" s="144">
        <f t="shared" si="1"/>
        <v>15.799999999999997</v>
      </c>
      <c r="O53" s="189">
        <v>77</v>
      </c>
      <c r="P53" s="145">
        <f t="shared" si="2"/>
        <v>15</v>
      </c>
      <c r="Q53" s="131">
        <v>11</v>
      </c>
      <c r="R53" s="146">
        <f t="shared" si="3"/>
        <v>1.3000000000000007</v>
      </c>
      <c r="S53" s="169"/>
      <c r="T53" s="170"/>
      <c r="U53" s="170"/>
      <c r="V53" s="171"/>
      <c r="W53" s="171"/>
      <c r="X53" s="172"/>
      <c r="Y53" s="172"/>
      <c r="Z53" s="173"/>
      <c r="AA53" s="173"/>
      <c r="AB53" s="174"/>
      <c r="AC53" s="174"/>
    </row>
    <row r="54" spans="1:29" x14ac:dyDescent="0.25">
      <c r="A54" s="38" t="s">
        <v>36</v>
      </c>
      <c r="B54" s="52">
        <v>9</v>
      </c>
      <c r="C54" s="52">
        <v>56</v>
      </c>
      <c r="D54" s="51">
        <v>17</v>
      </c>
      <c r="E54" s="128">
        <v>32</v>
      </c>
      <c r="F54" s="189">
        <v>20</v>
      </c>
      <c r="G54" s="131">
        <v>7.1</v>
      </c>
      <c r="H54" s="169"/>
      <c r="I54" s="52">
        <v>5</v>
      </c>
      <c r="J54" s="52">
        <v>31</v>
      </c>
      <c r="K54" s="51">
        <v>40</v>
      </c>
      <c r="L54" s="143">
        <f t="shared" si="0"/>
        <v>23</v>
      </c>
      <c r="M54" s="128">
        <v>39.200000000000003</v>
      </c>
      <c r="N54" s="144">
        <f t="shared" si="1"/>
        <v>7.2000000000000028</v>
      </c>
      <c r="O54" s="189">
        <v>60</v>
      </c>
      <c r="P54" s="145">
        <f t="shared" si="2"/>
        <v>40</v>
      </c>
      <c r="Q54" s="131">
        <v>7.9</v>
      </c>
      <c r="R54" s="146">
        <f t="shared" si="3"/>
        <v>0.80000000000000071</v>
      </c>
      <c r="S54" s="169"/>
      <c r="T54" s="170"/>
      <c r="U54" s="170"/>
      <c r="V54" s="171"/>
      <c r="W54" s="171"/>
      <c r="X54" s="172"/>
      <c r="Y54" s="172"/>
      <c r="Z54" s="173"/>
      <c r="AA54" s="173"/>
      <c r="AB54" s="174"/>
      <c r="AC54" s="174"/>
    </row>
    <row r="55" spans="1:29" x14ac:dyDescent="0.25">
      <c r="A55" s="40" t="s">
        <v>10</v>
      </c>
      <c r="B55" s="52">
        <v>6</v>
      </c>
      <c r="C55" s="52">
        <v>60</v>
      </c>
      <c r="D55" s="51">
        <v>33</v>
      </c>
      <c r="E55" s="128">
        <v>36.299999999999997</v>
      </c>
      <c r="F55" s="189">
        <v>50</v>
      </c>
      <c r="G55" s="131">
        <v>8.1</v>
      </c>
      <c r="H55" s="169"/>
      <c r="I55" s="52">
        <v>2</v>
      </c>
      <c r="J55" s="52">
        <v>20</v>
      </c>
      <c r="K55" s="51">
        <v>100</v>
      </c>
      <c r="L55" s="143">
        <f t="shared" si="0"/>
        <v>67</v>
      </c>
      <c r="M55" s="128">
        <v>68.3</v>
      </c>
      <c r="N55" s="144">
        <f t="shared" si="1"/>
        <v>32</v>
      </c>
      <c r="O55" s="189">
        <v>100</v>
      </c>
      <c r="P55" s="145">
        <f t="shared" si="2"/>
        <v>50</v>
      </c>
      <c r="Q55" s="131">
        <v>12.9</v>
      </c>
      <c r="R55" s="146">
        <f t="shared" si="3"/>
        <v>4.8000000000000007</v>
      </c>
      <c r="S55" s="169"/>
      <c r="T55" s="170"/>
      <c r="U55" s="170"/>
      <c r="V55" s="171"/>
      <c r="W55" s="171"/>
      <c r="X55" s="172"/>
      <c r="Y55" s="172"/>
      <c r="Z55" s="173"/>
      <c r="AA55" s="173"/>
      <c r="AB55" s="174"/>
      <c r="AC55" s="174"/>
    </row>
    <row r="56" spans="1:29" x14ac:dyDescent="0.25">
      <c r="A56" s="40" t="s">
        <v>11</v>
      </c>
      <c r="B56" s="52">
        <v>3</v>
      </c>
      <c r="C56" s="52">
        <v>50</v>
      </c>
      <c r="D56" s="51">
        <v>0</v>
      </c>
      <c r="E56" s="128">
        <v>23.6</v>
      </c>
      <c r="F56" s="189">
        <v>0</v>
      </c>
      <c r="G56" s="131">
        <v>5.2</v>
      </c>
      <c r="H56" s="169"/>
      <c r="I56" s="52">
        <v>3</v>
      </c>
      <c r="J56" s="52">
        <v>50</v>
      </c>
      <c r="K56" s="51">
        <v>0</v>
      </c>
      <c r="L56" s="143">
        <f t="shared" si="0"/>
        <v>0</v>
      </c>
      <c r="M56" s="128">
        <v>19.8</v>
      </c>
      <c r="N56" s="144">
        <f t="shared" si="1"/>
        <v>-3.8000000000000007</v>
      </c>
      <c r="O56" s="189">
        <v>33</v>
      </c>
      <c r="P56" s="145">
        <f t="shared" si="2"/>
        <v>33</v>
      </c>
      <c r="Q56" s="131">
        <v>4.5999999999999996</v>
      </c>
      <c r="R56" s="146">
        <f t="shared" si="3"/>
        <v>-0.60000000000000053</v>
      </c>
      <c r="S56" s="169"/>
      <c r="T56" s="170"/>
      <c r="U56" s="170"/>
      <c r="V56" s="171"/>
      <c r="W56" s="171"/>
      <c r="X56" s="172"/>
      <c r="Y56" s="172"/>
      <c r="Z56" s="173"/>
      <c r="AA56" s="173"/>
      <c r="AB56" s="174"/>
      <c r="AC56" s="174"/>
    </row>
    <row r="57" spans="1:29" x14ac:dyDescent="0.25">
      <c r="A57" s="40" t="s">
        <v>12</v>
      </c>
      <c r="B57" s="52">
        <v>8</v>
      </c>
      <c r="C57" s="52">
        <v>57</v>
      </c>
      <c r="D57" s="51">
        <v>17</v>
      </c>
      <c r="E57" s="128">
        <v>35.200000000000003</v>
      </c>
      <c r="F57" s="189">
        <v>17</v>
      </c>
      <c r="G57" s="131">
        <v>7.6</v>
      </c>
      <c r="H57" s="169"/>
      <c r="I57" s="52">
        <v>4</v>
      </c>
      <c r="J57" s="52">
        <v>29</v>
      </c>
      <c r="K57" s="51">
        <v>25</v>
      </c>
      <c r="L57" s="143">
        <f t="shared" si="0"/>
        <v>8</v>
      </c>
      <c r="M57" s="128">
        <v>30.6</v>
      </c>
      <c r="N57" s="144">
        <f t="shared" si="1"/>
        <v>-4.6000000000000014</v>
      </c>
      <c r="O57" s="189">
        <v>50</v>
      </c>
      <c r="P57" s="145">
        <f t="shared" si="2"/>
        <v>33</v>
      </c>
      <c r="Q57" s="131">
        <v>6.7</v>
      </c>
      <c r="R57" s="146">
        <f t="shared" si="3"/>
        <v>-0.89999999999999947</v>
      </c>
      <c r="S57" s="169"/>
      <c r="T57" s="170"/>
      <c r="U57" s="170"/>
      <c r="V57" s="171"/>
      <c r="W57" s="171"/>
      <c r="X57" s="172"/>
      <c r="Y57" s="172"/>
      <c r="Z57" s="173"/>
      <c r="AA57" s="173"/>
      <c r="AB57" s="174"/>
      <c r="AC57" s="174"/>
    </row>
    <row r="58" spans="1:29" x14ac:dyDescent="0.25">
      <c r="A58" s="40" t="s">
        <v>26</v>
      </c>
      <c r="B58" s="52">
        <v>1</v>
      </c>
      <c r="C58" s="52">
        <v>50</v>
      </c>
      <c r="D58" s="51">
        <v>0</v>
      </c>
      <c r="E58" s="128">
        <v>6.7</v>
      </c>
      <c r="F58" s="189">
        <v>100</v>
      </c>
      <c r="G58" s="131">
        <v>3.6</v>
      </c>
      <c r="H58" s="169"/>
      <c r="I58" s="52">
        <v>1</v>
      </c>
      <c r="J58" s="52">
        <v>50</v>
      </c>
      <c r="K58" s="51">
        <v>100</v>
      </c>
      <c r="L58" s="143">
        <f t="shared" si="0"/>
        <v>100</v>
      </c>
      <c r="M58" s="128">
        <v>73.7</v>
      </c>
      <c r="N58" s="144">
        <f t="shared" si="1"/>
        <v>67</v>
      </c>
      <c r="O58" s="189">
        <v>100</v>
      </c>
      <c r="P58" s="145">
        <f t="shared" si="2"/>
        <v>0</v>
      </c>
      <c r="Q58" s="131">
        <v>12.9</v>
      </c>
      <c r="R58" s="146">
        <f t="shared" si="3"/>
        <v>9.3000000000000007</v>
      </c>
      <c r="S58" s="169"/>
      <c r="T58" s="170"/>
      <c r="U58" s="170"/>
      <c r="V58" s="171"/>
      <c r="W58" s="171"/>
      <c r="X58" s="172"/>
      <c r="Y58" s="172"/>
      <c r="Z58" s="173"/>
      <c r="AA58" s="173"/>
      <c r="AB58" s="174"/>
      <c r="AC58" s="174"/>
    </row>
    <row r="60" spans="1:29" x14ac:dyDescent="0.25">
      <c r="H60" s="47" t="s">
        <v>43</v>
      </c>
      <c r="I60" s="138">
        <f>SUM(I6,I10,I55,I50,I44,I39,I33,I28,I22,I17)</f>
        <v>442</v>
      </c>
      <c r="J60" s="138">
        <f>AVERAGE(J6,J10,J55,J50,J44,J39,J33,J28,J22,J17)</f>
        <v>65.5</v>
      </c>
      <c r="K60" s="139">
        <f t="shared" ref="K60:R60" si="4">AVERAGE(K6,K10,K55,K50,K44,K39,K33,K28,K22,K17)</f>
        <v>37.799999999999997</v>
      </c>
      <c r="L60" s="139">
        <f t="shared" si="4"/>
        <v>10.9</v>
      </c>
      <c r="M60" s="140">
        <f t="shared" si="4"/>
        <v>42.260000000000005</v>
      </c>
      <c r="N60" s="140">
        <f t="shared" si="4"/>
        <v>4.2499999999999991</v>
      </c>
      <c r="O60" s="141">
        <f t="shared" si="4"/>
        <v>56.5</v>
      </c>
      <c r="P60" s="141">
        <f t="shared" si="4"/>
        <v>14</v>
      </c>
      <c r="Q60" s="142">
        <f t="shared" si="4"/>
        <v>8.17</v>
      </c>
      <c r="R60" s="142">
        <f t="shared" si="4"/>
        <v>0.42999999999999988</v>
      </c>
    </row>
    <row r="61" spans="1:29" x14ac:dyDescent="0.25">
      <c r="H61" s="47" t="s">
        <v>44</v>
      </c>
      <c r="I61" s="138">
        <f>SUM(I7,I11,I56,I51,I45,I40,I34,I29,I23,I18)</f>
        <v>374</v>
      </c>
      <c r="J61" s="138">
        <f t="shared" ref="J61:R61" si="5">AVERAGE(J7,J11,J56,J51,J45,J40,J34,J29,J23,J18)</f>
        <v>70.900000000000006</v>
      </c>
      <c r="K61" s="139">
        <f t="shared" si="5"/>
        <v>24.6</v>
      </c>
      <c r="L61" s="139">
        <f t="shared" si="5"/>
        <v>3.2</v>
      </c>
      <c r="M61" s="140">
        <f t="shared" si="5"/>
        <v>32.950000000000003</v>
      </c>
      <c r="N61" s="140">
        <f t="shared" si="5"/>
        <v>3.7800000000000002</v>
      </c>
      <c r="O61" s="141">
        <f t="shared" si="5"/>
        <v>42.4</v>
      </c>
      <c r="P61" s="141">
        <f t="shared" si="5"/>
        <v>6.5</v>
      </c>
      <c r="Q61" s="142">
        <f t="shared" si="5"/>
        <v>6.6100000000000012</v>
      </c>
      <c r="R61" s="142">
        <f t="shared" si="5"/>
        <v>0.16000000000000014</v>
      </c>
    </row>
    <row r="62" spans="1:29" x14ac:dyDescent="0.25">
      <c r="A62"/>
      <c r="B62"/>
      <c r="C62"/>
      <c r="D62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1:29" x14ac:dyDescent="0.25">
      <c r="H63" s="47" t="s">
        <v>45</v>
      </c>
      <c r="I63" s="138">
        <f>SUM(I8,I12,I57,I52,I46,I41,I35,I30,I24,I19)</f>
        <v>555</v>
      </c>
      <c r="J63" s="138">
        <f>AVERAGE(J8,J12,J57,J52,J46,J41,J35,J30,J24,J19)</f>
        <v>69.5</v>
      </c>
      <c r="K63" s="139">
        <f>AVERAGE(K8,K12,K57,K52,K46,K41,K35,K30,K24,K19)</f>
        <v>30.1</v>
      </c>
      <c r="L63" s="139">
        <f>AVERAGE(L8,L12,L57,L52,L46,L41,L35,L30,L24,L19)</f>
        <v>5.2</v>
      </c>
      <c r="M63" s="140">
        <f>AVERAGE(M8,M12,M57,M52,M46,M41,M35,M30,M24,M19)</f>
        <v>37.85</v>
      </c>
      <c r="N63" s="140">
        <f>AVERAGE(N8,N12,N57,N52,N46,N41,N35,N30,N24,N19)</f>
        <v>1.9599999999999995</v>
      </c>
      <c r="O63" s="141">
        <f>AVERAGE(O8,O12,O57,O52,O46,O41,O35,O30,O24,O19)</f>
        <v>49.7</v>
      </c>
      <c r="P63" s="141">
        <f>AVERAGE(P8,P12,P57,P52,P46,P41,P35,P30,P24,P19)</f>
        <v>8.1999999999999993</v>
      </c>
      <c r="Q63" s="142">
        <f>AVERAGE(Q8,Q12,Q57,Q52,Q46,Q41,Q35,Q30,Q24,Q19)</f>
        <v>7.5299999999999994</v>
      </c>
      <c r="R63" s="142">
        <f>AVERAGE(R8,R12,R57,R52,R46,R41,R35,R30,R24,R19)</f>
        <v>9.0000000000000038E-2</v>
      </c>
    </row>
    <row r="64" spans="1:29" x14ac:dyDescent="0.25">
      <c r="H64" s="47" t="s">
        <v>46</v>
      </c>
      <c r="I64" s="138">
        <f>SUM(I9,I13,I58,I53,I47,I42,I36,I31,I25,I20)</f>
        <v>219</v>
      </c>
      <c r="J64" s="138">
        <f>AVERAGE(J9,J13,J58,J53,J47,J42,J36,J31,J25,J20)</f>
        <v>57.4</v>
      </c>
      <c r="K64" s="139">
        <f>AVERAGE(K9,K13,K58,K53,K47,K42,K36,K31,K25,K20)</f>
        <v>31.1</v>
      </c>
      <c r="L64" s="139">
        <f>AVERAGE(L9,L13,L58,L53,L47,L42,L36,L31,L25,L20)</f>
        <v>13.7</v>
      </c>
      <c r="M64" s="140">
        <f>AVERAGE(M9,M13,M58,M53,M47,M42,M36,M31,M25,M20)</f>
        <v>34.76</v>
      </c>
      <c r="N64" s="140">
        <f>AVERAGE(N9,N13,N58,N53,N47,N42,N36,N31,N25,N20)</f>
        <v>12.220000000000002</v>
      </c>
      <c r="O64" s="141">
        <f>AVERAGE(O9,O13,O58,O53,O47,O42,O36,O31,O25,O20)</f>
        <v>47.1</v>
      </c>
      <c r="P64" s="141">
        <f>AVERAGE(P9,P13,P58,P53,P47,P42,P36,P31,P25,P20)</f>
        <v>6.5</v>
      </c>
      <c r="Q64" s="142">
        <f>AVERAGE(Q9,Q13,Q58,Q53,Q47,Q42,Q36,Q31,Q25,Q20)</f>
        <v>6.85</v>
      </c>
      <c r="R64" s="142">
        <f>AVERAGE(R9,R13,R58,R53,R47,R42,R36,R31,R25,R20)</f>
        <v>1.53</v>
      </c>
    </row>
    <row r="66" spans="1:1" x14ac:dyDescent="0.25">
      <c r="A66" s="37" t="s">
        <v>25</v>
      </c>
    </row>
  </sheetData>
  <mergeCells count="5">
    <mergeCell ref="A2:A4"/>
    <mergeCell ref="B2:AC2"/>
    <mergeCell ref="B3:G3"/>
    <mergeCell ref="I3:R3"/>
    <mergeCell ref="T3:AC3"/>
  </mergeCells>
  <conditionalFormatting sqref="C16:C58 J15:J58">
    <cfRule type="iconSet" priority="3">
      <iconSet iconSet="3Symbols">
        <cfvo type="percent" val="0"/>
        <cfvo type="num" val="90"/>
        <cfvo type="num" val="95"/>
      </iconSet>
    </cfRule>
  </conditionalFormatting>
  <conditionalFormatting sqref="C5:C14">
    <cfRule type="iconSet" priority="2">
      <iconSet iconSet="3Symbols">
        <cfvo type="percent" val="0"/>
        <cfvo type="num" val="90"/>
        <cfvo type="num" val="95"/>
      </iconSet>
    </cfRule>
  </conditionalFormatting>
  <conditionalFormatting sqref="J5:J14">
    <cfRule type="iconSet" priority="1">
      <iconSet iconSet="3Symbols">
        <cfvo type="percent" val="0"/>
        <cfvo type="num" val="90"/>
        <cfvo type="num" val="95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2021-22 Star Early Lit</vt:lpstr>
      <vt:lpstr>2021-22 Acadience</vt:lpstr>
      <vt:lpstr>2021-22 Star Reading Gr 1-6</vt:lpstr>
      <vt:lpstr>2021-22 Star Reading Gr 7-12</vt:lpstr>
      <vt:lpstr>2021-22 Star Math Gr 1-6</vt:lpstr>
      <vt:lpstr>2021-22 Star Math Gr 7-12</vt:lpstr>
    </vt:vector>
  </TitlesOfParts>
  <Company>OAITC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Becklin</dc:creator>
  <cp:lastModifiedBy>Tom Livezey</cp:lastModifiedBy>
  <cp:lastPrinted>2022-02-16T20:54:55Z</cp:lastPrinted>
  <dcterms:created xsi:type="dcterms:W3CDTF">2022-02-08T21:00:37Z</dcterms:created>
  <dcterms:modified xsi:type="dcterms:W3CDTF">2022-02-23T22:18:41Z</dcterms:modified>
</cp:coreProperties>
</file>